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05 " sheetId="8" r:id="rId1"/>
  </sheets>
  <definedNames>
    <definedName name="_xlnm.Print_Area" localSheetId="0">'020 05 '!$A$1:$E$55</definedName>
  </definedNames>
  <calcPr calcId="152511"/>
</workbook>
</file>

<file path=xl/calcChain.xml><?xml version="1.0" encoding="utf-8"?>
<calcChain xmlns="http://schemas.openxmlformats.org/spreadsheetml/2006/main">
  <c r="E53" i="8" l="1"/>
  <c r="D53" i="8"/>
  <c r="C53" i="8"/>
  <c r="E51" i="8"/>
  <c r="D51" i="8"/>
  <c r="C51" i="8"/>
  <c r="E47" i="8"/>
  <c r="D47" i="8"/>
  <c r="D46" i="8" s="1"/>
  <c r="D45" i="8" s="1"/>
  <c r="C47" i="8"/>
  <c r="E46" i="8"/>
  <c r="E45" i="8"/>
  <c r="E43" i="8"/>
  <c r="D43" i="8"/>
  <c r="C43" i="8"/>
  <c r="E41" i="8"/>
  <c r="D41" i="8"/>
  <c r="D40" i="8" s="1"/>
  <c r="D39" i="8" s="1"/>
  <c r="C41" i="8"/>
  <c r="E40" i="8"/>
  <c r="E39" i="8" s="1"/>
  <c r="C40" i="8"/>
  <c r="C39" i="8" s="1"/>
  <c r="D37" i="8"/>
  <c r="C37" i="8"/>
  <c r="D36" i="8"/>
  <c r="C36" i="8"/>
  <c r="C5" i="8" s="1"/>
  <c r="D34" i="8"/>
  <c r="C34" i="8"/>
  <c r="C31" i="8" s="1"/>
  <c r="C4" i="8" s="1"/>
  <c r="E32" i="8"/>
  <c r="E31" i="8" s="1"/>
  <c r="D31" i="8"/>
  <c r="D4" i="8" s="1"/>
  <c r="E28" i="8"/>
  <c r="D28" i="8"/>
  <c r="C28" i="8"/>
  <c r="E26" i="8"/>
  <c r="D26" i="8"/>
  <c r="C26" i="8"/>
  <c r="E24" i="8"/>
  <c r="D24" i="8"/>
  <c r="C24" i="8"/>
  <c r="E22" i="8"/>
  <c r="D22" i="8"/>
  <c r="E20" i="8"/>
  <c r="D20" i="8"/>
  <c r="C20" i="8"/>
  <c r="E14" i="8"/>
  <c r="D14" i="8"/>
  <c r="C14" i="8"/>
  <c r="E10" i="8"/>
  <c r="D10" i="8"/>
  <c r="D9" i="8" s="1"/>
  <c r="C10" i="8"/>
  <c r="E9" i="8"/>
  <c r="D5" i="8"/>
  <c r="E3" i="8"/>
  <c r="D3" i="8" l="1"/>
  <c r="D8" i="8"/>
  <c r="D7" i="8" s="1"/>
  <c r="D6" i="8" s="1"/>
  <c r="D2" i="8" s="1"/>
  <c r="C9" i="8"/>
  <c r="C46" i="8"/>
  <c r="C45" i="8" s="1"/>
  <c r="E8" i="8"/>
  <c r="E7" i="8" s="1"/>
  <c r="E6" i="8" s="1"/>
  <c r="E2" i="8" s="1"/>
  <c r="E4" i="8"/>
  <c r="C8" i="8"/>
  <c r="C7" i="8" s="1"/>
  <c r="C6" i="8" s="1"/>
  <c r="C2" i="8" s="1"/>
  <c r="C3" i="8" l="1"/>
</calcChain>
</file>

<file path=xl/sharedStrings.xml><?xml version="1.0" encoding="utf-8"?>
<sst xmlns="http://schemas.openxmlformats.org/spreadsheetml/2006/main" count="98" uniqueCount="64">
  <si>
    <t>Opći prihodi i primici</t>
  </si>
  <si>
    <t>Mehanizam za oporavak i otpornost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</si>
  <si>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</si>
  <si>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</si>
  <si>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</si>
  <si>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</si>
  <si>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</si>
  <si>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</si>
  <si>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</si>
  <si>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</si>
  <si>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</si>
  <si>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</si>
  <si>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</si>
  <si>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</si>
  <si>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</si>
  <si>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</si>
  <si>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Ostale naknade građanima i kućanstvima iz proračuna</t>
  </si>
  <si>
    <t>Ostali rashodi</t>
  </si>
  <si>
    <t>Kazne, penali i naknade štete</t>
  </si>
  <si>
    <t>Rashodi za nabavu proizvedene dugotrajne imovine</t>
  </si>
  <si>
    <t>Postrojenja i oprema</t>
  </si>
  <si>
    <t>Fond solidarnosti Europske unije - potres ožujak 2020.</t>
  </si>
  <si>
    <t>Rashodi za dodatna ulaganja na nefinancijskoj imovini</t>
  </si>
  <si>
    <t>Dodatna ulaganja na građevinskim objektima</t>
  </si>
  <si>
    <t>Nematerijalna proizvedena imovina</t>
  </si>
  <si>
    <t>Rashodi za nabavu neproizvedene dugotrajne imovine</t>
  </si>
  <si>
    <t>Nematerijalna imovina</t>
  </si>
  <si>
    <t>02005</t>
  </si>
  <si>
    <t>Vlada Republike Hrvatske</t>
  </si>
  <si>
    <t>61.462.750</t>
  </si>
  <si>
    <t>34.781.250</t>
  </si>
  <si>
    <t>A508000</t>
  </si>
  <si>
    <t>10.288.000</t>
  </si>
  <si>
    <t>1.698.000</t>
  </si>
  <si>
    <t>1.580.575</t>
  </si>
  <si>
    <t>19.763.405</t>
  </si>
  <si>
    <t>Građevinski objekti</t>
  </si>
  <si>
    <t>4.855.000</t>
  </si>
  <si>
    <t>A508025</t>
  </si>
  <si>
    <t>OBVEZE PO SUDSKIM SPOROVIMA</t>
  </si>
  <si>
    <t>K508012</t>
  </si>
  <si>
    <t>INFORMATIZACIJA I TEHNIČKI SUSTAVI U VLADI RH</t>
  </si>
  <si>
    <t>1.529.500</t>
  </si>
  <si>
    <t>1.867.000</t>
  </si>
  <si>
    <t>1.150.000</t>
  </si>
  <si>
    <t>1.359.000</t>
  </si>
  <si>
    <t>Subvencije</t>
  </si>
  <si>
    <t xml:space="preserve">Proračun za 2022. </t>
  </si>
  <si>
    <t>11</t>
  </si>
  <si>
    <t>21</t>
  </si>
  <si>
    <t>2107</t>
  </si>
  <si>
    <t>PRUŽANJE PODRŠKE RADU VLADE REPUBLIKE HRVATSKE</t>
  </si>
  <si>
    <t>31</t>
  </si>
  <si>
    <t>32</t>
  </si>
  <si>
    <t>34</t>
  </si>
  <si>
    <t>37</t>
  </si>
  <si>
    <t>Naknade građanima i kućanstvima na temelju osiguranja i druge naknade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</si>
  <si>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</si>
  <si>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</si>
  <si>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i/>
        <sz val="10"/>
        <rFont val="Arial"/>
        <family val="2"/>
        <charset val="238"/>
      </rPr>
      <t>Opći prihodi i primici</t>
    </r>
  </si>
  <si>
    <t>3.430.575</t>
  </si>
  <si>
    <t>Subvencije trgovačkim društvima, poljoprivrednicima i obrtnicima izvan javnog sektora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</si>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</sst>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2" fillId="0" borderId="0" xfId="0" applyNumberFormat="1" applyFont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 readingOrder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top" wrapText="1" indent="4" readingOrder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1" fontId="1" fillId="0" borderId="2" xfId="0" applyNumberFormat="1" applyFont="1" applyBorder="1"/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F1" sqref="F1:G1048576"/>
    </sheetView>
  </sheetViews>
  <sheetFormatPr defaultRowHeight="12.75" x14ac:dyDescent="0.2"/>
  <cols>
    <col min="1" max="1" width="13.42578125" customWidth="1"/>
    <col min="2" max="2" width="46.28515625" customWidth="1"/>
    <col min="3" max="5" width="13.7109375" customWidth="1"/>
  </cols>
  <sheetData>
    <row r="1" spans="1:5" ht="38.25" x14ac:dyDescent="0.2">
      <c r="A1" s="9" t="s">
        <v>57</v>
      </c>
      <c r="B1" s="9" t="s">
        <v>58</v>
      </c>
      <c r="C1" s="10" t="s">
        <v>47</v>
      </c>
      <c r="D1" s="10" t="s">
        <v>62</v>
      </c>
      <c r="E1" s="10" t="s">
        <v>63</v>
      </c>
    </row>
    <row r="2" spans="1:5" x14ac:dyDescent="0.2">
      <c r="A2" s="11" t="s">
        <v>27</v>
      </c>
      <c r="B2" s="11" t="s">
        <v>28</v>
      </c>
      <c r="C2" s="23">
        <f>C6</f>
        <v>142482480</v>
      </c>
      <c r="D2" s="23">
        <f>D6</f>
        <v>139734980</v>
      </c>
      <c r="E2" s="23">
        <f>E6</f>
        <v>43990980</v>
      </c>
    </row>
    <row r="3" spans="1:5" x14ac:dyDescent="0.2">
      <c r="A3" s="12" t="s">
        <v>48</v>
      </c>
      <c r="B3" s="2" t="s">
        <v>0</v>
      </c>
      <c r="C3" s="22">
        <f>SUM(C9+C40+C46)</f>
        <v>46238480</v>
      </c>
      <c r="D3" s="22">
        <f>SUM(D9+D40+D46)</f>
        <v>43490980</v>
      </c>
      <c r="E3" s="22">
        <f>SUM(E9+E40+E46)</f>
        <v>35690980</v>
      </c>
    </row>
    <row r="4" spans="1:5" x14ac:dyDescent="0.2">
      <c r="A4" s="12">
        <v>5761</v>
      </c>
      <c r="B4" s="2" t="s">
        <v>21</v>
      </c>
      <c r="C4" s="6" t="str">
        <f>C31</f>
        <v>61.462.750</v>
      </c>
      <c r="D4" s="6" t="str">
        <f>D31</f>
        <v>61.462.750</v>
      </c>
      <c r="E4" s="22">
        <f>E31</f>
        <v>8300000</v>
      </c>
    </row>
    <row r="5" spans="1:5" x14ac:dyDescent="0.2">
      <c r="A5" s="12">
        <v>581</v>
      </c>
      <c r="B5" s="2" t="s">
        <v>1</v>
      </c>
      <c r="C5" s="22" t="str">
        <f>C36</f>
        <v>34.781.250</v>
      </c>
      <c r="D5" s="22" t="str">
        <f>D36</f>
        <v>34.781.250</v>
      </c>
      <c r="E5" s="22"/>
    </row>
    <row r="6" spans="1:5" x14ac:dyDescent="0.2">
      <c r="A6" s="13" t="s">
        <v>49</v>
      </c>
      <c r="B6" s="14" t="s">
        <v>2</v>
      </c>
      <c r="C6" s="22">
        <f>C7</f>
        <v>142482480</v>
      </c>
      <c r="D6" s="22">
        <f>D7</f>
        <v>139734980</v>
      </c>
      <c r="E6" s="22">
        <f>E7</f>
        <v>43990980</v>
      </c>
    </row>
    <row r="7" spans="1:5" ht="25.5" x14ac:dyDescent="0.2">
      <c r="A7" s="15" t="s">
        <v>50</v>
      </c>
      <c r="B7" s="16" t="s">
        <v>51</v>
      </c>
      <c r="C7" s="22">
        <f>SUM(C8+C39+C45)</f>
        <v>142482480</v>
      </c>
      <c r="D7" s="22">
        <f>SUM(D8+D39+D45)</f>
        <v>139734980</v>
      </c>
      <c r="E7" s="22">
        <f>SUM(E8+E39+E45)</f>
        <v>43990980</v>
      </c>
    </row>
    <row r="8" spans="1:5" x14ac:dyDescent="0.2">
      <c r="A8" s="4" t="s">
        <v>31</v>
      </c>
      <c r="B8" s="2" t="s">
        <v>3</v>
      </c>
      <c r="C8" s="22">
        <f>SUM(C9+C31+C36)</f>
        <v>136306480</v>
      </c>
      <c r="D8" s="22">
        <f>SUM(D9+D31+D36)</f>
        <v>133558980</v>
      </c>
      <c r="E8" s="22">
        <f>SUM(E9+E31+E36)</f>
        <v>40193980</v>
      </c>
    </row>
    <row r="9" spans="1:5" x14ac:dyDescent="0.2">
      <c r="A9" s="17" t="s">
        <v>48</v>
      </c>
      <c r="B9" s="18" t="s">
        <v>59</v>
      </c>
      <c r="C9" s="22">
        <f>SUM(C10+C14+C20+C24+C22+C26+C28)</f>
        <v>40062480</v>
      </c>
      <c r="D9" s="22">
        <f>SUM(D10+D14+D20+D24+D22+D26+D28)</f>
        <v>37314980</v>
      </c>
      <c r="E9" s="22">
        <f>SUM(E10+E14+E20+E24+E22+E26+E28)</f>
        <v>31893980</v>
      </c>
    </row>
    <row r="10" spans="1:5" x14ac:dyDescent="0.2">
      <c r="A10" s="19" t="s">
        <v>52</v>
      </c>
      <c r="B10" s="2" t="s">
        <v>4</v>
      </c>
      <c r="C10" s="22">
        <f>SUM(C11+C12+C13)</f>
        <v>12284400</v>
      </c>
      <c r="D10" s="22">
        <f>SUM(D11+D12+D13)</f>
        <v>12284400</v>
      </c>
      <c r="E10" s="22">
        <f>SUM(E11+E12+E13)</f>
        <v>11979400</v>
      </c>
    </row>
    <row r="11" spans="1:5" x14ac:dyDescent="0.2">
      <c r="A11" s="3">
        <v>311</v>
      </c>
      <c r="B11" s="2" t="s">
        <v>5</v>
      </c>
      <c r="C11" s="6" t="s">
        <v>32</v>
      </c>
      <c r="D11" s="6" t="s">
        <v>32</v>
      </c>
      <c r="E11" s="22">
        <v>9998000</v>
      </c>
    </row>
    <row r="12" spans="1:5" x14ac:dyDescent="0.2">
      <c r="A12" s="3">
        <v>312</v>
      </c>
      <c r="B12" s="2" t="s">
        <v>6</v>
      </c>
      <c r="C12" s="20">
        <v>298400</v>
      </c>
      <c r="D12" s="20">
        <v>298400</v>
      </c>
      <c r="E12" s="20">
        <v>338400</v>
      </c>
    </row>
    <row r="13" spans="1:5" x14ac:dyDescent="0.2">
      <c r="A13" s="3">
        <v>313</v>
      </c>
      <c r="B13" s="2" t="s">
        <v>7</v>
      </c>
      <c r="C13" s="6" t="s">
        <v>33</v>
      </c>
      <c r="D13" s="6" t="s">
        <v>33</v>
      </c>
      <c r="E13" s="22">
        <v>1643000</v>
      </c>
    </row>
    <row r="14" spans="1:5" x14ac:dyDescent="0.2">
      <c r="A14" s="19" t="s">
        <v>53</v>
      </c>
      <c r="B14" s="2" t="s">
        <v>8</v>
      </c>
      <c r="C14" s="22">
        <f>SUM(C15+C16+C17+C18+C19)</f>
        <v>22398480</v>
      </c>
      <c r="D14" s="22">
        <f>SUM(D15+D16+D17+D18+D19)</f>
        <v>24298480</v>
      </c>
      <c r="E14" s="22">
        <f>SUM(E15+E16+E17+E18+E19)</f>
        <v>19202480</v>
      </c>
    </row>
    <row r="15" spans="1:5" x14ac:dyDescent="0.2">
      <c r="A15" s="3">
        <v>321</v>
      </c>
      <c r="B15" s="2" t="s">
        <v>9</v>
      </c>
      <c r="C15" s="20">
        <v>486000</v>
      </c>
      <c r="D15" s="20">
        <v>486000</v>
      </c>
      <c r="E15" s="20">
        <v>636000</v>
      </c>
    </row>
    <row r="16" spans="1:5" x14ac:dyDescent="0.2">
      <c r="A16" s="3">
        <v>322</v>
      </c>
      <c r="B16" s="2" t="s">
        <v>10</v>
      </c>
      <c r="C16" s="6" t="s">
        <v>34</v>
      </c>
      <c r="D16" s="29" t="s">
        <v>60</v>
      </c>
      <c r="E16" s="29" t="s">
        <v>60</v>
      </c>
    </row>
    <row r="17" spans="1:5" x14ac:dyDescent="0.2">
      <c r="A17" s="3">
        <v>323</v>
      </c>
      <c r="B17" s="2" t="s">
        <v>11</v>
      </c>
      <c r="C17" s="6" t="s">
        <v>35</v>
      </c>
      <c r="D17" s="6" t="s">
        <v>35</v>
      </c>
      <c r="E17" s="22">
        <v>14468405</v>
      </c>
    </row>
    <row r="18" spans="1:5" x14ac:dyDescent="0.2">
      <c r="A18" s="3">
        <v>324</v>
      </c>
      <c r="B18" s="2" t="s">
        <v>12</v>
      </c>
      <c r="C18" s="20">
        <v>1000</v>
      </c>
      <c r="D18" s="20">
        <v>1000</v>
      </c>
      <c r="E18" s="20">
        <v>50000</v>
      </c>
    </row>
    <row r="19" spans="1:5" x14ac:dyDescent="0.2">
      <c r="A19" s="3">
        <v>329</v>
      </c>
      <c r="B19" s="2" t="s">
        <v>13</v>
      </c>
      <c r="C19" s="20">
        <v>567500</v>
      </c>
      <c r="D19" s="30">
        <v>617500</v>
      </c>
      <c r="E19" s="30">
        <v>617500</v>
      </c>
    </row>
    <row r="20" spans="1:5" x14ac:dyDescent="0.2">
      <c r="A20" s="19" t="s">
        <v>54</v>
      </c>
      <c r="B20" s="2" t="s">
        <v>14</v>
      </c>
      <c r="C20" s="20">
        <f>C21</f>
        <v>2600</v>
      </c>
      <c r="D20" s="20">
        <f>D21</f>
        <v>2600</v>
      </c>
      <c r="E20" s="20">
        <f>E21</f>
        <v>2600</v>
      </c>
    </row>
    <row r="21" spans="1:5" x14ac:dyDescent="0.2">
      <c r="A21" s="3">
        <v>343</v>
      </c>
      <c r="B21" s="2" t="s">
        <v>15</v>
      </c>
      <c r="C21" s="20">
        <v>2600</v>
      </c>
      <c r="D21" s="20">
        <v>2600</v>
      </c>
      <c r="E21" s="20">
        <v>2600</v>
      </c>
    </row>
    <row r="22" spans="1:5" x14ac:dyDescent="0.2">
      <c r="A22" s="19">
        <v>35</v>
      </c>
      <c r="B22" s="2" t="s">
        <v>46</v>
      </c>
      <c r="C22" s="20"/>
      <c r="D22" s="20">
        <f>D23</f>
        <v>200000</v>
      </c>
      <c r="E22" s="20">
        <f>E23</f>
        <v>200000</v>
      </c>
    </row>
    <row r="23" spans="1:5" ht="25.5" x14ac:dyDescent="0.2">
      <c r="A23" s="28">
        <v>352</v>
      </c>
      <c r="B23" s="27" t="s">
        <v>61</v>
      </c>
      <c r="C23" s="20"/>
      <c r="D23" s="30">
        <v>200000</v>
      </c>
      <c r="E23" s="30">
        <v>200000</v>
      </c>
    </row>
    <row r="24" spans="1:5" ht="25.5" x14ac:dyDescent="0.2">
      <c r="A24" s="19" t="s">
        <v>55</v>
      </c>
      <c r="B24" s="21" t="s">
        <v>56</v>
      </c>
      <c r="C24" s="20">
        <f>C25</f>
        <v>47000</v>
      </c>
      <c r="D24" s="20">
        <f>D25</f>
        <v>54500</v>
      </c>
      <c r="E24" s="20">
        <f>E25</f>
        <v>84500</v>
      </c>
    </row>
    <row r="25" spans="1:5" x14ac:dyDescent="0.2">
      <c r="A25" s="3">
        <v>372</v>
      </c>
      <c r="B25" s="2" t="s">
        <v>16</v>
      </c>
      <c r="C25" s="20">
        <v>47000</v>
      </c>
      <c r="D25" s="20">
        <v>54500</v>
      </c>
      <c r="E25" s="20">
        <v>84500</v>
      </c>
    </row>
    <row r="26" spans="1:5" x14ac:dyDescent="0.2">
      <c r="A26" s="19">
        <v>38</v>
      </c>
      <c r="B26" s="2" t="s">
        <v>17</v>
      </c>
      <c r="C26" s="20">
        <f>C27</f>
        <v>100000</v>
      </c>
      <c r="D26" s="20">
        <f>D27</f>
        <v>100000</v>
      </c>
      <c r="E26" s="20">
        <f>E27</f>
        <v>100000</v>
      </c>
    </row>
    <row r="27" spans="1:5" x14ac:dyDescent="0.2">
      <c r="A27" s="3">
        <v>383</v>
      </c>
      <c r="B27" s="2" t="s">
        <v>18</v>
      </c>
      <c r="C27" s="20">
        <v>100000</v>
      </c>
      <c r="D27" s="20">
        <v>100000</v>
      </c>
      <c r="E27" s="20">
        <v>100000</v>
      </c>
    </row>
    <row r="28" spans="1:5" x14ac:dyDescent="0.2">
      <c r="A28" s="19">
        <v>42</v>
      </c>
      <c r="B28" s="2" t="s">
        <v>19</v>
      </c>
      <c r="C28" s="20">
        <f>SUM(C29+C30)</f>
        <v>5230000</v>
      </c>
      <c r="D28" s="20">
        <f>SUM(D29+D30)</f>
        <v>375000</v>
      </c>
      <c r="E28" s="20">
        <f>SUM(E29+E30)</f>
        <v>325000</v>
      </c>
    </row>
    <row r="29" spans="1:5" x14ac:dyDescent="0.2">
      <c r="A29" s="3">
        <v>421</v>
      </c>
      <c r="B29" s="2" t="s">
        <v>36</v>
      </c>
      <c r="C29" s="6" t="s">
        <v>37</v>
      </c>
      <c r="D29" s="6"/>
      <c r="E29" s="6"/>
    </row>
    <row r="30" spans="1:5" x14ac:dyDescent="0.2">
      <c r="A30" s="3">
        <v>422</v>
      </c>
      <c r="B30" s="2" t="s">
        <v>20</v>
      </c>
      <c r="C30" s="20">
        <v>375000</v>
      </c>
      <c r="D30" s="20">
        <v>375000</v>
      </c>
      <c r="E30" s="20">
        <v>325000</v>
      </c>
    </row>
    <row r="31" spans="1:5" x14ac:dyDescent="0.2">
      <c r="A31" s="17">
        <v>5761</v>
      </c>
      <c r="B31" s="8" t="s">
        <v>21</v>
      </c>
      <c r="C31" s="6" t="str">
        <f>C34</f>
        <v>61.462.750</v>
      </c>
      <c r="D31" s="6" t="str">
        <f>D34</f>
        <v>61.462.750</v>
      </c>
      <c r="E31" s="20">
        <f>E32+E34</f>
        <v>8300000</v>
      </c>
    </row>
    <row r="32" spans="1:5" x14ac:dyDescent="0.2">
      <c r="A32" s="19" t="s">
        <v>53</v>
      </c>
      <c r="B32" s="2" t="s">
        <v>8</v>
      </c>
      <c r="C32" s="6"/>
      <c r="D32" s="6"/>
      <c r="E32" s="22">
        <f>E33</f>
        <v>8300000</v>
      </c>
    </row>
    <row r="33" spans="1:5" x14ac:dyDescent="0.2">
      <c r="A33" s="3">
        <v>323</v>
      </c>
      <c r="B33" s="2" t="s">
        <v>11</v>
      </c>
      <c r="C33" s="6"/>
      <c r="D33" s="6"/>
      <c r="E33" s="22">
        <v>8300000</v>
      </c>
    </row>
    <row r="34" spans="1:5" x14ac:dyDescent="0.2">
      <c r="A34" s="19">
        <v>45</v>
      </c>
      <c r="B34" s="2" t="s">
        <v>22</v>
      </c>
      <c r="C34" s="6" t="str">
        <f t="shared" ref="C34:D34" si="0">C35</f>
        <v>61.462.750</v>
      </c>
      <c r="D34" s="6" t="str">
        <f t="shared" si="0"/>
        <v>61.462.750</v>
      </c>
      <c r="E34" s="6"/>
    </row>
    <row r="35" spans="1:5" x14ac:dyDescent="0.2">
      <c r="A35" s="3">
        <v>451</v>
      </c>
      <c r="B35" s="2" t="s">
        <v>23</v>
      </c>
      <c r="C35" s="6" t="s">
        <v>29</v>
      </c>
      <c r="D35" s="6" t="s">
        <v>29</v>
      </c>
      <c r="E35" s="6"/>
    </row>
    <row r="36" spans="1:5" x14ac:dyDescent="0.2">
      <c r="A36" s="17">
        <v>581</v>
      </c>
      <c r="B36" s="8" t="s">
        <v>1</v>
      </c>
      <c r="C36" s="22" t="str">
        <f>(C37)</f>
        <v>34.781.250</v>
      </c>
      <c r="D36" s="22" t="str">
        <f>(D37)</f>
        <v>34.781.250</v>
      </c>
      <c r="E36" s="22"/>
    </row>
    <row r="37" spans="1:5" x14ac:dyDescent="0.2">
      <c r="A37" s="19">
        <v>45</v>
      </c>
      <c r="B37" s="2" t="s">
        <v>22</v>
      </c>
      <c r="C37" s="6" t="str">
        <f>C38</f>
        <v>34.781.250</v>
      </c>
      <c r="D37" s="6" t="str">
        <f>D38</f>
        <v>34.781.250</v>
      </c>
      <c r="E37" s="6"/>
    </row>
    <row r="38" spans="1:5" x14ac:dyDescent="0.2">
      <c r="A38" s="3">
        <v>451</v>
      </c>
      <c r="B38" s="2" t="s">
        <v>23</v>
      </c>
      <c r="C38" s="6" t="s">
        <v>30</v>
      </c>
      <c r="D38" s="6" t="s">
        <v>30</v>
      </c>
      <c r="E38" s="6"/>
    </row>
    <row r="39" spans="1:5" x14ac:dyDescent="0.2">
      <c r="A39" s="4" t="s">
        <v>38</v>
      </c>
      <c r="B39" s="2" t="s">
        <v>39</v>
      </c>
      <c r="C39" s="20">
        <f>C40</f>
        <v>10500</v>
      </c>
      <c r="D39" s="20">
        <f>D40</f>
        <v>10500</v>
      </c>
      <c r="E39" s="20">
        <f>E40</f>
        <v>10500</v>
      </c>
    </row>
    <row r="40" spans="1:5" x14ac:dyDescent="0.2">
      <c r="A40" s="17" t="s">
        <v>48</v>
      </c>
      <c r="B40" s="18" t="s">
        <v>59</v>
      </c>
      <c r="C40" s="20">
        <f>SUM(C41+C43)</f>
        <v>10500</v>
      </c>
      <c r="D40" s="20">
        <f>SUM(D41+D43)</f>
        <v>10500</v>
      </c>
      <c r="E40" s="20">
        <f>SUM(E41+E43)</f>
        <v>10500</v>
      </c>
    </row>
    <row r="41" spans="1:5" x14ac:dyDescent="0.2">
      <c r="A41" s="19" t="s">
        <v>54</v>
      </c>
      <c r="B41" s="2" t="s">
        <v>14</v>
      </c>
      <c r="C41" s="7">
        <f>C42</f>
        <v>500</v>
      </c>
      <c r="D41" s="7">
        <f>D42</f>
        <v>500</v>
      </c>
      <c r="E41" s="7">
        <f>E42</f>
        <v>500</v>
      </c>
    </row>
    <row r="42" spans="1:5" x14ac:dyDescent="0.2">
      <c r="A42" s="3">
        <v>343</v>
      </c>
      <c r="B42" s="2" t="s">
        <v>15</v>
      </c>
      <c r="C42" s="7">
        <v>500</v>
      </c>
      <c r="D42" s="7">
        <v>500</v>
      </c>
      <c r="E42" s="7">
        <v>500</v>
      </c>
    </row>
    <row r="43" spans="1:5" x14ac:dyDescent="0.2">
      <c r="A43" s="19">
        <v>38</v>
      </c>
      <c r="B43" s="2" t="s">
        <v>17</v>
      </c>
      <c r="C43" s="20">
        <f>C44</f>
        <v>10000</v>
      </c>
      <c r="D43" s="20">
        <f>D44</f>
        <v>10000</v>
      </c>
      <c r="E43" s="20">
        <f>E44</f>
        <v>10000</v>
      </c>
    </row>
    <row r="44" spans="1:5" x14ac:dyDescent="0.2">
      <c r="A44" s="3">
        <v>383</v>
      </c>
      <c r="B44" s="2" t="s">
        <v>18</v>
      </c>
      <c r="C44" s="20">
        <v>10000</v>
      </c>
      <c r="D44" s="20">
        <v>10000</v>
      </c>
      <c r="E44" s="20">
        <v>10000</v>
      </c>
    </row>
    <row r="45" spans="1:5" x14ac:dyDescent="0.2">
      <c r="A45" s="4" t="s">
        <v>40</v>
      </c>
      <c r="B45" s="2" t="s">
        <v>41</v>
      </c>
      <c r="C45" s="22">
        <f>C46</f>
        <v>6165500</v>
      </c>
      <c r="D45" s="22">
        <f>D46</f>
        <v>6165500</v>
      </c>
      <c r="E45" s="22">
        <f>E46</f>
        <v>3786500</v>
      </c>
    </row>
    <row r="46" spans="1:5" x14ac:dyDescent="0.2">
      <c r="A46" s="17" t="s">
        <v>48</v>
      </c>
      <c r="B46" s="18" t="s">
        <v>59</v>
      </c>
      <c r="C46" s="22">
        <f>SUM(C47+C51+C53)</f>
        <v>6165500</v>
      </c>
      <c r="D46" s="22">
        <f>SUM(D47+D51+D53)</f>
        <v>6165500</v>
      </c>
      <c r="E46" s="22">
        <f>SUM(E47+E51+E53)</f>
        <v>3786500</v>
      </c>
    </row>
    <row r="47" spans="1:5" x14ac:dyDescent="0.2">
      <c r="A47" s="19" t="s">
        <v>53</v>
      </c>
      <c r="B47" s="18" t="s">
        <v>8</v>
      </c>
      <c r="C47" s="22">
        <f>SUM(C48+C49+C50)</f>
        <v>1789500</v>
      </c>
      <c r="D47" s="22">
        <f>SUM(D48+D49+D50)</f>
        <v>1789500</v>
      </c>
      <c r="E47" s="22">
        <f>SUM(E48+E49+E50)</f>
        <v>1059500</v>
      </c>
    </row>
    <row r="48" spans="1:5" x14ac:dyDescent="0.2">
      <c r="A48" s="3">
        <v>321</v>
      </c>
      <c r="B48" s="2" t="s">
        <v>9</v>
      </c>
      <c r="C48" s="20">
        <v>15000</v>
      </c>
      <c r="D48" s="20">
        <v>15000</v>
      </c>
      <c r="E48" s="20">
        <v>15000</v>
      </c>
    </row>
    <row r="49" spans="1:5" x14ac:dyDescent="0.2">
      <c r="A49" s="3">
        <v>322</v>
      </c>
      <c r="B49" s="2" t="s">
        <v>10</v>
      </c>
      <c r="C49" s="20">
        <v>245000</v>
      </c>
      <c r="D49" s="20">
        <v>245000</v>
      </c>
      <c r="E49" s="20">
        <v>65000</v>
      </c>
    </row>
    <row r="50" spans="1:5" x14ac:dyDescent="0.2">
      <c r="A50" s="3">
        <v>323</v>
      </c>
      <c r="B50" s="2" t="s">
        <v>11</v>
      </c>
      <c r="C50" s="6" t="s">
        <v>42</v>
      </c>
      <c r="D50" s="6" t="s">
        <v>42</v>
      </c>
      <c r="E50" s="22">
        <v>979500</v>
      </c>
    </row>
    <row r="51" spans="1:5" x14ac:dyDescent="0.2">
      <c r="A51" s="19">
        <v>41</v>
      </c>
      <c r="B51" s="2" t="s">
        <v>25</v>
      </c>
      <c r="C51" s="6" t="str">
        <f>C52</f>
        <v>1.867.000</v>
      </c>
      <c r="D51" s="6" t="str">
        <f>D52</f>
        <v>1.867.000</v>
      </c>
      <c r="E51" s="22">
        <f>E52</f>
        <v>1167000</v>
      </c>
    </row>
    <row r="52" spans="1:5" x14ac:dyDescent="0.2">
      <c r="A52" s="3">
        <v>412</v>
      </c>
      <c r="B52" s="2" t="s">
        <v>26</v>
      </c>
      <c r="C52" s="6" t="s">
        <v>43</v>
      </c>
      <c r="D52" s="6" t="s">
        <v>43</v>
      </c>
      <c r="E52" s="22">
        <v>1167000</v>
      </c>
    </row>
    <row r="53" spans="1:5" x14ac:dyDescent="0.2">
      <c r="A53" s="19">
        <v>42</v>
      </c>
      <c r="B53" s="2" t="s">
        <v>19</v>
      </c>
      <c r="C53" s="22">
        <f>SUM(C54+C55)</f>
        <v>2509000</v>
      </c>
      <c r="D53" s="22">
        <f>SUM(D54+D55)</f>
        <v>2509000</v>
      </c>
      <c r="E53" s="22">
        <f>SUM(E54+E55)</f>
        <v>1560000</v>
      </c>
    </row>
    <row r="54" spans="1:5" x14ac:dyDescent="0.2">
      <c r="A54" s="3">
        <v>422</v>
      </c>
      <c r="B54" s="2" t="s">
        <v>20</v>
      </c>
      <c r="C54" s="6" t="s">
        <v>44</v>
      </c>
      <c r="D54" s="6" t="s">
        <v>44</v>
      </c>
      <c r="E54" s="22">
        <v>910000</v>
      </c>
    </row>
    <row r="55" spans="1:5" x14ac:dyDescent="0.2">
      <c r="A55" s="24">
        <v>426</v>
      </c>
      <c r="B55" s="25" t="s">
        <v>24</v>
      </c>
      <c r="C55" s="26" t="s">
        <v>45</v>
      </c>
      <c r="D55" s="26" t="s">
        <v>45</v>
      </c>
      <c r="E55" s="31">
        <v>650000</v>
      </c>
    </row>
    <row r="56" spans="1:5" x14ac:dyDescent="0.2">
      <c r="A56" s="1"/>
      <c r="B56" s="1"/>
      <c r="C56" s="5"/>
      <c r="D56" s="5"/>
      <c r="E56" s="5"/>
    </row>
    <row r="57" spans="1:5" x14ac:dyDescent="0.2">
      <c r="A57" s="1"/>
      <c r="B57" s="1"/>
      <c r="C57" s="5"/>
      <c r="D57" s="5"/>
      <c r="E57" s="5"/>
    </row>
    <row r="58" spans="1:5" x14ac:dyDescent="0.2">
      <c r="A58" s="1"/>
      <c r="B58" s="1"/>
      <c r="C58" s="5"/>
      <c r="D58" s="5"/>
      <c r="E58" s="5"/>
    </row>
    <row r="59" spans="1:5" x14ac:dyDescent="0.2">
      <c r="A59" s="1"/>
      <c r="B59" s="1"/>
      <c r="C59" s="5"/>
      <c r="D59" s="5"/>
      <c r="E59" s="5"/>
    </row>
    <row r="60" spans="1:5" x14ac:dyDescent="0.2">
      <c r="A60" s="1"/>
      <c r="B60" s="1"/>
      <c r="C60" s="5"/>
      <c r="D60" s="5"/>
      <c r="E60" s="5"/>
    </row>
    <row r="61" spans="1:5" x14ac:dyDescent="0.2">
      <c r="A61" s="1"/>
      <c r="B61" s="1"/>
      <c r="C61" s="1"/>
      <c r="D61" s="1"/>
      <c r="E61" s="1"/>
    </row>
    <row r="62" spans="1:5" x14ac:dyDescent="0.2">
      <c r="A62" s="1"/>
      <c r="B62" s="1"/>
      <c r="C62" s="1"/>
      <c r="D62" s="1"/>
      <c r="E62" s="1"/>
    </row>
  </sheetData>
  <pageMargins left="0" right="0" top="0" bottom="0" header="0.31496062992125984" footer="0.31496062992125984"/>
  <pageSetup paperSize="9" scale="75" orientation="portrait" verticalDpi="0" r:id="rId1"/>
  <ignoredErrors>
    <ignoredError sqref="C11:E15 C16:E18 C29 C35:E39 C50 D50:D55 C52:C55" numberStoredAsText="1"/>
    <ignoredError sqref="C40:E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020 05 </vt:lpstr>
      <vt:lpstr>'020 05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2022-12-30T12:39:48Z</cp:lastPrinted>
  <dcterms:created xsi:type="dcterms:W3CDTF">2021-11-30T03:56:01Z</dcterms:created>
  <dcterms:modified xsi:type="dcterms:W3CDTF">2023-02-03T12:55:01Z</dcterms:modified>
</cp:coreProperties>
</file>