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horvatic\Desktop\2021 za web\"/>
    </mc:Choice>
  </mc:AlternateContent>
  <bookViews>
    <workbookView xWindow="0" yWindow="0" windowWidth="28800" windowHeight="11835"/>
  </bookViews>
  <sheets>
    <sheet name="020 06 - konačno plan" sheetId="6" r:id="rId1"/>
  </sheets>
  <definedNames>
    <definedName name="_xlnm.Print_Area" localSheetId="0">'020 06 - konačno plan'!$A$1:$G$31</definedName>
  </definedNames>
  <calcPr calcId="162913"/>
</workbook>
</file>

<file path=xl/calcChain.xml><?xml version="1.0" encoding="utf-8"?>
<calcChain xmlns="http://schemas.openxmlformats.org/spreadsheetml/2006/main">
  <c r="G30" i="6" l="1"/>
  <c r="G29" i="6" s="1"/>
  <c r="G28" i="6" s="1"/>
  <c r="G26" i="6"/>
  <c r="G25" i="6" s="1"/>
  <c r="G4" i="6" s="1"/>
  <c r="G23" i="6"/>
  <c r="G21" i="6"/>
  <c r="G19" i="6"/>
  <c r="G13" i="6"/>
  <c r="G9" i="6"/>
  <c r="F30" i="6"/>
  <c r="E30" i="6"/>
  <c r="D30" i="6"/>
  <c r="D29" i="6" s="1"/>
  <c r="D28" i="6" s="1"/>
  <c r="C30" i="6"/>
  <c r="C29" i="6" s="1"/>
  <c r="C28" i="6" s="1"/>
  <c r="F29" i="6"/>
  <c r="E29" i="6"/>
  <c r="F28" i="6"/>
  <c r="E28" i="6"/>
  <c r="F26" i="6"/>
  <c r="E26" i="6"/>
  <c r="D26" i="6"/>
  <c r="D25" i="6" s="1"/>
  <c r="D4" i="6" s="1"/>
  <c r="C26" i="6"/>
  <c r="C25" i="6" s="1"/>
  <c r="C4" i="6" s="1"/>
  <c r="F25" i="6"/>
  <c r="E25" i="6"/>
  <c r="F23" i="6"/>
  <c r="E23" i="6"/>
  <c r="D23" i="6"/>
  <c r="C23" i="6"/>
  <c r="F21" i="6"/>
  <c r="E21" i="6"/>
  <c r="D21" i="6"/>
  <c r="C21" i="6"/>
  <c r="F19" i="6"/>
  <c r="E19" i="6"/>
  <c r="D19" i="6"/>
  <c r="C19" i="6"/>
  <c r="F13" i="6"/>
  <c r="E13" i="6"/>
  <c r="D13" i="6"/>
  <c r="D8" i="6" s="1"/>
  <c r="C13" i="6"/>
  <c r="F9" i="6"/>
  <c r="E9" i="6"/>
  <c r="D9" i="6"/>
  <c r="C9" i="6"/>
  <c r="F8" i="6"/>
  <c r="E8" i="6"/>
  <c r="C8" i="6"/>
  <c r="C7" i="6" s="1"/>
  <c r="C6" i="6" s="1"/>
  <c r="C5" i="6" s="1"/>
  <c r="C2" i="6" s="1"/>
  <c r="F7" i="6"/>
  <c r="E7" i="6"/>
  <c r="F6" i="6"/>
  <c r="E6" i="6"/>
  <c r="F5" i="6"/>
  <c r="E5" i="6"/>
  <c r="F4" i="6"/>
  <c r="E4" i="6"/>
  <c r="F3" i="6"/>
  <c r="E3" i="6"/>
  <c r="F2" i="6"/>
  <c r="E2" i="6"/>
  <c r="G8" i="6" l="1"/>
  <c r="G7" i="6" s="1"/>
  <c r="G6" i="6" s="1"/>
  <c r="G5" i="6" s="1"/>
  <c r="G2" i="6" s="1"/>
  <c r="D3" i="6"/>
  <c r="D7" i="6"/>
  <c r="D6" i="6" s="1"/>
  <c r="D5" i="6" s="1"/>
  <c r="D2" i="6" s="1"/>
  <c r="C3" i="6"/>
  <c r="G3" i="6" l="1"/>
</calcChain>
</file>

<file path=xl/sharedStrings.xml><?xml version="1.0" encoding="utf-8"?>
<sst xmlns="http://schemas.openxmlformats.org/spreadsheetml/2006/main" count="108" uniqueCount="67">
  <si>
    <r>
      <rPr>
        <b/>
        <sz val="9"/>
        <rFont val="Arial"/>
        <family val="2"/>
        <charset val="238"/>
      </rPr>
      <t>Šifra</t>
    </r>
  </si>
  <si>
    <r>
      <rPr>
        <b/>
        <sz val="9"/>
        <rFont val="Arial"/>
        <family val="2"/>
        <charset val="238"/>
      </rPr>
      <t>Naziv</t>
    </r>
  </si>
  <si>
    <r>
      <rPr>
        <b/>
        <sz val="9"/>
        <rFont val="Arial"/>
        <family val="2"/>
        <charset val="238"/>
      </rPr>
      <t>Ured predsjednika Vlade Republike Hrvatske</t>
    </r>
  </si>
  <si>
    <t>02006</t>
  </si>
  <si>
    <t>21</t>
  </si>
  <si>
    <t>2107</t>
  </si>
  <si>
    <t>A696002</t>
  </si>
  <si>
    <t>11</t>
  </si>
  <si>
    <t>31</t>
  </si>
  <si>
    <t>311</t>
  </si>
  <si>
    <t>312</t>
  </si>
  <si>
    <t>313</t>
  </si>
  <si>
    <t>32</t>
  </si>
  <si>
    <t>321</t>
  </si>
  <si>
    <t>322</t>
  </si>
  <si>
    <t>323</t>
  </si>
  <si>
    <t>324</t>
  </si>
  <si>
    <t>329</t>
  </si>
  <si>
    <t>34</t>
  </si>
  <si>
    <t>343</t>
  </si>
  <si>
    <t>372</t>
  </si>
  <si>
    <t>42</t>
  </si>
  <si>
    <t>422</t>
  </si>
  <si>
    <t>51</t>
  </si>
  <si>
    <t>K696012</t>
  </si>
  <si>
    <t>Opći prihodi i primici</t>
  </si>
  <si>
    <t>Pomoći EU</t>
  </si>
  <si>
    <t>50.000</t>
  </si>
  <si>
    <t>POLITIČKI SUSTAV</t>
  </si>
  <si>
    <t>PRUŽANJE PODRŠKE RADU VLADE REPUBLIKE HRVATSKE</t>
  </si>
  <si>
    <t>ADMINISTRACIJA I UPRAVLJANJE</t>
  </si>
  <si>
    <r>
      <rPr>
        <i/>
        <sz val="9"/>
        <rFont val="Arial"/>
        <family val="2"/>
        <charset val="238"/>
      </rPr>
      <t>Opći prihodi i primici</t>
    </r>
  </si>
  <si>
    <t>Rashodi za zaposlene</t>
  </si>
  <si>
    <t>Plaće (Bruto)</t>
  </si>
  <si>
    <t>7.316.000</t>
  </si>
  <si>
    <t>Ostali rashodi za zaposlene</t>
  </si>
  <si>
    <t>129.900</t>
  </si>
  <si>
    <t>Doprinosi na plaće</t>
  </si>
  <si>
    <t>1.207.500</t>
  </si>
  <si>
    <t>Materijalni rashodi</t>
  </si>
  <si>
    <t>Naknade troškova zaposlenima</t>
  </si>
  <si>
    <t>576.000</t>
  </si>
  <si>
    <t>Rashodi za materijal i energiju</t>
  </si>
  <si>
    <t>126.500</t>
  </si>
  <si>
    <t>Rashodi za usluge</t>
  </si>
  <si>
    <t>1.712.250</t>
  </si>
  <si>
    <t>Naknade troškova osobama izvan radnog odnosa</t>
  </si>
  <si>
    <t>80.000</t>
  </si>
  <si>
    <t>Ostali nespomenuti rashodi poslovanja</t>
  </si>
  <si>
    <t>84.050</t>
  </si>
  <si>
    <t>Financijski rashodi</t>
  </si>
  <si>
    <t>3.500</t>
  </si>
  <si>
    <t>Ostali financijski rashodi</t>
  </si>
  <si>
    <t>Naknade građanima i kućanstvima na temelju osiguranja i druge naknade</t>
  </si>
  <si>
    <t>11.550</t>
  </si>
  <si>
    <t>Ostale naknade građanima i kućanstvima iz proračuna</t>
  </si>
  <si>
    <t>Rashodi za nabavu proizvedene dugotrajne imovine</t>
  </si>
  <si>
    <t>26.000</t>
  </si>
  <si>
    <t>Postrojenja i oprema</t>
  </si>
  <si>
    <r>
      <rPr>
        <i/>
        <sz val="9"/>
        <rFont val="Arial"/>
        <family val="2"/>
        <charset val="238"/>
      </rPr>
      <t>Pomoći EU</t>
    </r>
  </si>
  <si>
    <t>INFORMATIZACIJA</t>
  </si>
  <si>
    <t>20.000</t>
  </si>
  <si>
    <t>Plan 2021. nakon 1. rebalansa</t>
  </si>
  <si>
    <t>Plan 2021. nakon 2. rebalansa</t>
  </si>
  <si>
    <t xml:space="preserve">Početni plan 2021. </t>
  </si>
  <si>
    <t>Plan 2021. nakon prenamjene 5%</t>
  </si>
  <si>
    <t xml:space="preserve">Konačni plan 2021.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</si>
</sst>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2" fillId="0" borderId="12" xfId="0" applyFont="1" applyBorder="1" applyAlignment="1">
      <alignment horizontal="right" vertical="top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2" fillId="0" borderId="0" xfId="0" applyFont="1" applyFill="1" applyAlignment="1">
      <alignment horizontal="left" vertical="top" wrapText="1" indent="1" readingOrder="1"/>
    </xf>
    <xf numFmtId="0" fontId="2" fillId="0" borderId="0" xfId="0" applyFont="1" applyFill="1" applyAlignment="1">
      <alignment horizontal="left" vertical="top" wrapText="1" indent="2" readingOrder="1"/>
    </xf>
    <xf numFmtId="0" fontId="2" fillId="0" borderId="11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left" vertical="top" wrapText="1" indent="3" readingOrder="1"/>
    </xf>
    <xf numFmtId="0" fontId="2" fillId="0" borderId="3" xfId="0" applyFont="1" applyBorder="1" applyAlignment="1">
      <alignment horizontal="left" vertical="center"/>
    </xf>
    <xf numFmtId="0" fontId="3" fillId="0" borderId="0" xfId="0" applyFont="1" applyFill="1" applyAlignment="1">
      <alignment horizontal="left" vertical="top" wrapText="1" indent="3" readingOrder="1"/>
    </xf>
    <xf numFmtId="0" fontId="2" fillId="0" borderId="5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4" readingOrder="1"/>
    </xf>
    <xf numFmtId="0" fontId="2" fillId="0" borderId="6" xfId="0" applyFont="1" applyBorder="1" applyAlignment="1">
      <alignment horizontal="left"/>
    </xf>
    <xf numFmtId="0" fontId="2" fillId="0" borderId="0" xfId="0" applyFont="1" applyFill="1" applyAlignment="1">
      <alignment horizontal="left" vertical="top" wrapText="1" indent="5" readingOrder="1"/>
    </xf>
    <xf numFmtId="0" fontId="2" fillId="0" borderId="8" xfId="0" applyFont="1" applyBorder="1" applyAlignment="1">
      <alignment horizontal="left" vertical="top"/>
    </xf>
    <xf numFmtId="0" fontId="2" fillId="0" borderId="9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left" vertical="top" wrapText="1"/>
    </xf>
    <xf numFmtId="3" fontId="2" fillId="0" borderId="12" xfId="0" applyNumberFormat="1" applyFont="1" applyBorder="1" applyAlignment="1">
      <alignment horizontal="right" vertical="top"/>
    </xf>
    <xf numFmtId="3" fontId="2" fillId="0" borderId="4" xfId="0" applyNumberFormat="1" applyFont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3" fontId="2" fillId="0" borderId="7" xfId="0" applyNumberFormat="1" applyFont="1" applyBorder="1" applyAlignment="1">
      <alignment horizontal="right" vertical="top"/>
    </xf>
    <xf numFmtId="3" fontId="2" fillId="0" borderId="2" xfId="0" applyNumberFormat="1" applyFont="1" applyBorder="1" applyAlignment="1">
      <alignment horizontal="right" vertical="top"/>
    </xf>
    <xf numFmtId="3" fontId="2" fillId="0" borderId="10" xfId="0" applyNumberFormat="1" applyFont="1" applyBorder="1" applyAlignment="1">
      <alignment horizontal="right" vertical="top"/>
    </xf>
    <xf numFmtId="0" fontId="2" fillId="0" borderId="0" xfId="0" applyFont="1"/>
    <xf numFmtId="0" fontId="1" fillId="0" borderId="12" xfId="0" applyFont="1" applyFill="1" applyBorder="1" applyAlignment="1">
      <alignment horizontal="left" vertical="top" wrapText="1" readingOrder="1"/>
    </xf>
    <xf numFmtId="0" fontId="2" fillId="0" borderId="1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3" fontId="2" fillId="0" borderId="0" xfId="0" applyNumberFormat="1" applyFont="1" applyAlignment="1">
      <alignment horizontal="right" vertical="top"/>
    </xf>
    <xf numFmtId="3" fontId="1" fillId="0" borderId="12" xfId="0" applyNumberFormat="1" applyFont="1" applyBorder="1" applyAlignment="1">
      <alignment horizontal="right" vertical="top"/>
    </xf>
    <xf numFmtId="0" fontId="2" fillId="0" borderId="14" xfId="0" applyFont="1" applyFill="1" applyBorder="1" applyAlignment="1">
      <alignment horizontal="left" vertical="top" wrapText="1" indent="5" readingOrder="1"/>
    </xf>
    <xf numFmtId="0" fontId="2" fillId="0" borderId="14" xfId="0" applyFont="1" applyBorder="1" applyAlignment="1">
      <alignment horizontal="left"/>
    </xf>
    <xf numFmtId="3" fontId="2" fillId="0" borderId="14" xfId="0" applyNumberFormat="1" applyFont="1" applyBorder="1" applyAlignment="1">
      <alignment horizontal="righ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M30" sqref="M30"/>
    </sheetView>
  </sheetViews>
  <sheetFormatPr defaultRowHeight="12.75" x14ac:dyDescent="0.2"/>
  <cols>
    <col min="1" max="1" width="13.7109375" style="1" customWidth="1"/>
    <col min="2" max="2" width="42.7109375" style="1" customWidth="1"/>
    <col min="3" max="4" width="13.7109375" style="2" customWidth="1"/>
    <col min="5" max="7" width="13.7109375" style="29" customWidth="1"/>
  </cols>
  <sheetData>
    <row r="1" spans="1:7" ht="36" x14ac:dyDescent="0.2">
      <c r="A1" s="31" t="s">
        <v>0</v>
      </c>
      <c r="B1" s="31" t="s">
        <v>1</v>
      </c>
      <c r="C1" s="32" t="s">
        <v>64</v>
      </c>
      <c r="D1" s="32" t="s">
        <v>62</v>
      </c>
      <c r="E1" s="33" t="s">
        <v>63</v>
      </c>
      <c r="F1" s="33" t="s">
        <v>65</v>
      </c>
      <c r="G1" s="32" t="s">
        <v>66</v>
      </c>
    </row>
    <row r="2" spans="1:7" x14ac:dyDescent="0.2">
      <c r="A2" s="30" t="s">
        <v>3</v>
      </c>
      <c r="B2" s="4" t="s">
        <v>2</v>
      </c>
      <c r="C2" s="35">
        <f>C5</f>
        <v>11343250</v>
      </c>
      <c r="D2" s="35">
        <f>D5</f>
        <v>11226750</v>
      </c>
      <c r="E2" s="35">
        <f>E5</f>
        <v>11093750</v>
      </c>
      <c r="F2" s="35">
        <f>F5</f>
        <v>11014755</v>
      </c>
      <c r="G2" s="35">
        <f>G5</f>
        <v>10834750</v>
      </c>
    </row>
    <row r="3" spans="1:7" x14ac:dyDescent="0.2">
      <c r="A3" s="3" t="s">
        <v>7</v>
      </c>
      <c r="B3" s="4" t="s">
        <v>25</v>
      </c>
      <c r="C3" s="23">
        <f>SUM(C8+C29)</f>
        <v>11293250</v>
      </c>
      <c r="D3" s="23">
        <f>SUM(D8+D29)</f>
        <v>11176750</v>
      </c>
      <c r="E3" s="34">
        <f>SUM(E8+E29)</f>
        <v>11043750</v>
      </c>
      <c r="F3" s="34">
        <f>SUM(F8+F29)</f>
        <v>10964755</v>
      </c>
      <c r="G3" s="34">
        <f>SUM(G8+G29)</f>
        <v>10784750</v>
      </c>
    </row>
    <row r="4" spans="1:7" x14ac:dyDescent="0.2">
      <c r="A4" s="6" t="s">
        <v>23</v>
      </c>
      <c r="B4" s="7" t="s">
        <v>26</v>
      </c>
      <c r="C4" s="5" t="str">
        <f>C25</f>
        <v>50.000</v>
      </c>
      <c r="D4" s="5" t="str">
        <f>D25</f>
        <v>50.000</v>
      </c>
      <c r="E4" s="34" t="str">
        <f>E25</f>
        <v>50.000</v>
      </c>
      <c r="F4" s="34" t="str">
        <f>F25</f>
        <v>50.000</v>
      </c>
      <c r="G4" s="34" t="str">
        <f>G25</f>
        <v>50.000</v>
      </c>
    </row>
    <row r="5" spans="1:7" x14ac:dyDescent="0.2">
      <c r="A5" s="8" t="s">
        <v>4</v>
      </c>
      <c r="B5" s="7" t="s">
        <v>28</v>
      </c>
      <c r="C5" s="23">
        <f>C6</f>
        <v>11343250</v>
      </c>
      <c r="D5" s="23">
        <f>D6</f>
        <v>11226750</v>
      </c>
      <c r="E5" s="34">
        <f>E6</f>
        <v>11093750</v>
      </c>
      <c r="F5" s="34">
        <f>F6</f>
        <v>11014755</v>
      </c>
      <c r="G5" s="34">
        <f>G6</f>
        <v>10834750</v>
      </c>
    </row>
    <row r="6" spans="1:7" ht="24" x14ac:dyDescent="0.2">
      <c r="A6" s="9" t="s">
        <v>5</v>
      </c>
      <c r="B6" s="10" t="s">
        <v>29</v>
      </c>
      <c r="C6" s="24">
        <f>SUM(C7+C28)</f>
        <v>11343250</v>
      </c>
      <c r="D6" s="24">
        <f>SUM(D7+D28)</f>
        <v>11226750</v>
      </c>
      <c r="E6" s="34">
        <f>SUM(E7+E28)</f>
        <v>11093750</v>
      </c>
      <c r="F6" s="34">
        <f>SUM(F7+F28)</f>
        <v>11014755</v>
      </c>
      <c r="G6" s="34">
        <f>SUM(G7+G28)</f>
        <v>10834750</v>
      </c>
    </row>
    <row r="7" spans="1:7" x14ac:dyDescent="0.2">
      <c r="A7" s="11" t="s">
        <v>6</v>
      </c>
      <c r="B7" s="12" t="s">
        <v>30</v>
      </c>
      <c r="C7" s="24">
        <f>SUM(C8+C25)</f>
        <v>11323250</v>
      </c>
      <c r="D7" s="24">
        <f>SUM(D8+D25)</f>
        <v>11206750</v>
      </c>
      <c r="E7" s="34">
        <f>SUM(E8+E25)</f>
        <v>11073750</v>
      </c>
      <c r="F7" s="34">
        <f>SUM(F8+F25)</f>
        <v>10994755</v>
      </c>
      <c r="G7" s="34">
        <f>SUM(G8+G25)</f>
        <v>10814750</v>
      </c>
    </row>
    <row r="8" spans="1:7" x14ac:dyDescent="0.2">
      <c r="A8" s="13" t="s">
        <v>7</v>
      </c>
      <c r="B8" s="14" t="s">
        <v>31</v>
      </c>
      <c r="C8" s="25">
        <f>SUM(C9+C13+C19+C21+C23)</f>
        <v>11273250</v>
      </c>
      <c r="D8" s="25">
        <f>SUM(D9+D13+D19+D21+D23)</f>
        <v>11156750</v>
      </c>
      <c r="E8" s="34">
        <f>SUM(E9+E13+E19+E21+E23)</f>
        <v>11023750</v>
      </c>
      <c r="F8" s="34">
        <f>SUM(F9+F13+F19+F21+F23)</f>
        <v>10944755</v>
      </c>
      <c r="G8" s="34">
        <f>SUM(G9+G13+G19+G21+G23)</f>
        <v>10764750</v>
      </c>
    </row>
    <row r="9" spans="1:7" x14ac:dyDescent="0.2">
      <c r="A9" s="15" t="s">
        <v>8</v>
      </c>
      <c r="B9" s="16" t="s">
        <v>32</v>
      </c>
      <c r="C9" s="25">
        <f>SUM(C10+C11+C12)</f>
        <v>8653400</v>
      </c>
      <c r="D9" s="25">
        <f>SUM(D10+D11+D12)</f>
        <v>8536900</v>
      </c>
      <c r="E9" s="34">
        <f>SUM(E10+E11+E12)</f>
        <v>8496900</v>
      </c>
      <c r="F9" s="34">
        <f>SUM(F10+F11+F12)</f>
        <v>8470405</v>
      </c>
      <c r="G9" s="34">
        <f>SUM(G10+G11+G12)</f>
        <v>8467900</v>
      </c>
    </row>
    <row r="10" spans="1:7" x14ac:dyDescent="0.2">
      <c r="A10" s="17" t="s">
        <v>9</v>
      </c>
      <c r="B10" s="16" t="s">
        <v>33</v>
      </c>
      <c r="C10" s="25" t="s">
        <v>34</v>
      </c>
      <c r="D10" s="25">
        <v>7216000</v>
      </c>
      <c r="E10" s="34">
        <v>7176000</v>
      </c>
      <c r="F10" s="34">
        <v>7156000</v>
      </c>
      <c r="G10" s="34">
        <v>7156000</v>
      </c>
    </row>
    <row r="11" spans="1:7" x14ac:dyDescent="0.2">
      <c r="A11" s="17" t="s">
        <v>10</v>
      </c>
      <c r="B11" s="16" t="s">
        <v>35</v>
      </c>
      <c r="C11" s="25" t="s">
        <v>36</v>
      </c>
      <c r="D11" s="25" t="s">
        <v>36</v>
      </c>
      <c r="E11" s="34" t="s">
        <v>36</v>
      </c>
      <c r="F11" s="34">
        <v>123405</v>
      </c>
      <c r="G11" s="34">
        <v>120900</v>
      </c>
    </row>
    <row r="12" spans="1:7" x14ac:dyDescent="0.2">
      <c r="A12" s="17" t="s">
        <v>11</v>
      </c>
      <c r="B12" s="18" t="s">
        <v>37</v>
      </c>
      <c r="C12" s="26" t="s">
        <v>38</v>
      </c>
      <c r="D12" s="26">
        <v>1191000</v>
      </c>
      <c r="E12" s="34">
        <v>1191000</v>
      </c>
      <c r="F12" s="34">
        <v>1191000</v>
      </c>
      <c r="G12" s="34">
        <v>1191000</v>
      </c>
    </row>
    <row r="13" spans="1:7" x14ac:dyDescent="0.2">
      <c r="A13" s="15" t="s">
        <v>12</v>
      </c>
      <c r="B13" s="16" t="s">
        <v>39</v>
      </c>
      <c r="C13" s="25">
        <f>SUM(C14+C15+C16+C17+C18)</f>
        <v>2578800</v>
      </c>
      <c r="D13" s="25">
        <f>SUM(D14+D15+D16+D17+D18)</f>
        <v>2578800</v>
      </c>
      <c r="E13" s="34">
        <f>SUM(E14+E15+E16+E17+E18)</f>
        <v>2455800</v>
      </c>
      <c r="F13" s="34">
        <f>SUM(F14+F15+F16+F17+F18)</f>
        <v>2403300</v>
      </c>
      <c r="G13" s="34">
        <f>SUM(G14+G15+G16+G17+G18)</f>
        <v>2225800</v>
      </c>
    </row>
    <row r="14" spans="1:7" x14ac:dyDescent="0.2">
      <c r="A14" s="17" t="s">
        <v>13</v>
      </c>
      <c r="B14" s="16" t="s">
        <v>40</v>
      </c>
      <c r="C14" s="25" t="s">
        <v>41</v>
      </c>
      <c r="D14" s="25" t="s">
        <v>41</v>
      </c>
      <c r="E14" s="34">
        <v>438000</v>
      </c>
      <c r="F14" s="34">
        <v>420500</v>
      </c>
      <c r="G14" s="34">
        <v>338000</v>
      </c>
    </row>
    <row r="15" spans="1:7" x14ac:dyDescent="0.2">
      <c r="A15" s="17" t="s">
        <v>14</v>
      </c>
      <c r="B15" s="16" t="s">
        <v>42</v>
      </c>
      <c r="C15" s="25" t="s">
        <v>43</v>
      </c>
      <c r="D15" s="25" t="s">
        <v>43</v>
      </c>
      <c r="E15" s="34">
        <v>141500</v>
      </c>
      <c r="F15" s="34">
        <v>141500</v>
      </c>
      <c r="G15" s="34">
        <v>141500</v>
      </c>
    </row>
    <row r="16" spans="1:7" x14ac:dyDescent="0.2">
      <c r="A16" s="17" t="s">
        <v>15</v>
      </c>
      <c r="B16" s="16" t="s">
        <v>44</v>
      </c>
      <c r="C16" s="25" t="s">
        <v>45</v>
      </c>
      <c r="D16" s="25" t="s">
        <v>45</v>
      </c>
      <c r="E16" s="34" t="s">
        <v>45</v>
      </c>
      <c r="F16" s="34">
        <v>1681250</v>
      </c>
      <c r="G16" s="34">
        <v>1632250</v>
      </c>
    </row>
    <row r="17" spans="1:7" x14ac:dyDescent="0.2">
      <c r="A17" s="17" t="s">
        <v>16</v>
      </c>
      <c r="B17" s="16" t="s">
        <v>46</v>
      </c>
      <c r="C17" s="25" t="s">
        <v>47</v>
      </c>
      <c r="D17" s="25" t="s">
        <v>47</v>
      </c>
      <c r="E17" s="34" t="s">
        <v>47</v>
      </c>
      <c r="F17" s="34">
        <v>76000</v>
      </c>
      <c r="G17" s="34">
        <v>30000</v>
      </c>
    </row>
    <row r="18" spans="1:7" x14ac:dyDescent="0.2">
      <c r="A18" s="17" t="s">
        <v>17</v>
      </c>
      <c r="B18" s="18" t="s">
        <v>48</v>
      </c>
      <c r="C18" s="26" t="s">
        <v>49</v>
      </c>
      <c r="D18" s="26" t="s">
        <v>49</v>
      </c>
      <c r="E18" s="34" t="s">
        <v>49</v>
      </c>
      <c r="F18" s="34" t="s">
        <v>49</v>
      </c>
      <c r="G18" s="34" t="s">
        <v>49</v>
      </c>
    </row>
    <row r="19" spans="1:7" x14ac:dyDescent="0.2">
      <c r="A19" s="15" t="s">
        <v>18</v>
      </c>
      <c r="B19" s="16" t="s">
        <v>50</v>
      </c>
      <c r="C19" s="27" t="str">
        <f>C20</f>
        <v>3.500</v>
      </c>
      <c r="D19" s="27" t="str">
        <f>D20</f>
        <v>3.500</v>
      </c>
      <c r="E19" s="34" t="str">
        <f>E20</f>
        <v>3.500</v>
      </c>
      <c r="F19" s="34" t="str">
        <f>F20</f>
        <v>3.500</v>
      </c>
      <c r="G19" s="34" t="str">
        <f>G20</f>
        <v>3.500</v>
      </c>
    </row>
    <row r="20" spans="1:7" x14ac:dyDescent="0.2">
      <c r="A20" s="17" t="s">
        <v>19</v>
      </c>
      <c r="B20" s="18" t="s">
        <v>52</v>
      </c>
      <c r="C20" s="28" t="s">
        <v>51</v>
      </c>
      <c r="D20" s="28" t="s">
        <v>51</v>
      </c>
      <c r="E20" s="34" t="s">
        <v>51</v>
      </c>
      <c r="F20" s="34" t="s">
        <v>51</v>
      </c>
      <c r="G20" s="34" t="s">
        <v>51</v>
      </c>
    </row>
    <row r="21" spans="1:7" ht="24" x14ac:dyDescent="0.2">
      <c r="A21" s="15">
        <v>37</v>
      </c>
      <c r="B21" s="19" t="s">
        <v>53</v>
      </c>
      <c r="C21" s="24" t="str">
        <f>C22</f>
        <v>11.550</v>
      </c>
      <c r="D21" s="24" t="str">
        <f>D22</f>
        <v>11.550</v>
      </c>
      <c r="E21" s="34" t="str">
        <f>E22</f>
        <v>11.550</v>
      </c>
      <c r="F21" s="34" t="str">
        <f>F22</f>
        <v>11.550</v>
      </c>
      <c r="G21" s="34" t="str">
        <f>G22</f>
        <v>11.550</v>
      </c>
    </row>
    <row r="22" spans="1:7" ht="24" x14ac:dyDescent="0.2">
      <c r="A22" s="17" t="s">
        <v>20</v>
      </c>
      <c r="B22" s="22" t="s">
        <v>55</v>
      </c>
      <c r="C22" s="26" t="s">
        <v>54</v>
      </c>
      <c r="D22" s="26" t="s">
        <v>54</v>
      </c>
      <c r="E22" s="34" t="s">
        <v>54</v>
      </c>
      <c r="F22" s="34" t="s">
        <v>54</v>
      </c>
      <c r="G22" s="34" t="s">
        <v>54</v>
      </c>
    </row>
    <row r="23" spans="1:7" x14ac:dyDescent="0.2">
      <c r="A23" s="15" t="s">
        <v>21</v>
      </c>
      <c r="B23" s="16" t="s">
        <v>56</v>
      </c>
      <c r="C23" s="25" t="str">
        <f>C24</f>
        <v>26.000</v>
      </c>
      <c r="D23" s="25" t="str">
        <f>D24</f>
        <v>26.000</v>
      </c>
      <c r="E23" s="34">
        <f>E24</f>
        <v>56000</v>
      </c>
      <c r="F23" s="34">
        <f>F24</f>
        <v>56000</v>
      </c>
      <c r="G23" s="34">
        <f>G24</f>
        <v>56000</v>
      </c>
    </row>
    <row r="24" spans="1:7" x14ac:dyDescent="0.2">
      <c r="A24" s="17" t="s">
        <v>22</v>
      </c>
      <c r="B24" s="18" t="s">
        <v>58</v>
      </c>
      <c r="C24" s="26" t="s">
        <v>57</v>
      </c>
      <c r="D24" s="26" t="s">
        <v>57</v>
      </c>
      <c r="E24" s="34">
        <v>56000</v>
      </c>
      <c r="F24" s="34">
        <v>56000</v>
      </c>
      <c r="G24" s="34">
        <v>56000</v>
      </c>
    </row>
    <row r="25" spans="1:7" x14ac:dyDescent="0.2">
      <c r="A25" s="13" t="s">
        <v>23</v>
      </c>
      <c r="B25" s="14" t="s">
        <v>59</v>
      </c>
      <c r="C25" s="25" t="str">
        <f t="shared" ref="C25:G26" si="0">C26</f>
        <v>50.000</v>
      </c>
      <c r="D25" s="25" t="str">
        <f t="shared" si="0"/>
        <v>50.000</v>
      </c>
      <c r="E25" s="34" t="str">
        <f t="shared" si="0"/>
        <v>50.000</v>
      </c>
      <c r="F25" s="34" t="str">
        <f t="shared" si="0"/>
        <v>50.000</v>
      </c>
      <c r="G25" s="34" t="str">
        <f t="shared" si="0"/>
        <v>50.000</v>
      </c>
    </row>
    <row r="26" spans="1:7" x14ac:dyDescent="0.2">
      <c r="A26" s="15" t="s">
        <v>12</v>
      </c>
      <c r="B26" s="16" t="s">
        <v>39</v>
      </c>
      <c r="C26" s="25" t="str">
        <f t="shared" si="0"/>
        <v>50.000</v>
      </c>
      <c r="D26" s="25" t="str">
        <f t="shared" si="0"/>
        <v>50.000</v>
      </c>
      <c r="E26" s="34" t="str">
        <f t="shared" si="0"/>
        <v>50.000</v>
      </c>
      <c r="F26" s="34" t="str">
        <f t="shared" si="0"/>
        <v>50.000</v>
      </c>
      <c r="G26" s="34" t="str">
        <f t="shared" si="0"/>
        <v>50.000</v>
      </c>
    </row>
    <row r="27" spans="1:7" x14ac:dyDescent="0.2">
      <c r="A27" s="17" t="s">
        <v>13</v>
      </c>
      <c r="B27" s="18" t="s">
        <v>40</v>
      </c>
      <c r="C27" s="26" t="s">
        <v>27</v>
      </c>
      <c r="D27" s="26" t="s">
        <v>27</v>
      </c>
      <c r="E27" s="34" t="s">
        <v>27</v>
      </c>
      <c r="F27" s="34" t="s">
        <v>27</v>
      </c>
      <c r="G27" s="34" t="s">
        <v>27</v>
      </c>
    </row>
    <row r="28" spans="1:7" x14ac:dyDescent="0.2">
      <c r="A28" s="11" t="s">
        <v>24</v>
      </c>
      <c r="B28" s="12" t="s">
        <v>60</v>
      </c>
      <c r="C28" s="24" t="str">
        <f t="shared" ref="C28:G30" si="1">C29</f>
        <v>20.000</v>
      </c>
      <c r="D28" s="24" t="str">
        <f t="shared" si="1"/>
        <v>20.000</v>
      </c>
      <c r="E28" s="34" t="str">
        <f t="shared" si="1"/>
        <v>20.000</v>
      </c>
      <c r="F28" s="34" t="str">
        <f t="shared" si="1"/>
        <v>20.000</v>
      </c>
      <c r="G28" s="34" t="str">
        <f t="shared" si="1"/>
        <v>20.000</v>
      </c>
    </row>
    <row r="29" spans="1:7" x14ac:dyDescent="0.2">
      <c r="A29" s="13" t="s">
        <v>7</v>
      </c>
      <c r="B29" s="14" t="s">
        <v>31</v>
      </c>
      <c r="C29" s="25" t="str">
        <f t="shared" si="1"/>
        <v>20.000</v>
      </c>
      <c r="D29" s="25" t="str">
        <f t="shared" si="1"/>
        <v>20.000</v>
      </c>
      <c r="E29" s="34" t="str">
        <f t="shared" si="1"/>
        <v>20.000</v>
      </c>
      <c r="F29" s="34" t="str">
        <f t="shared" si="1"/>
        <v>20.000</v>
      </c>
      <c r="G29" s="34" t="str">
        <f t="shared" si="1"/>
        <v>20.000</v>
      </c>
    </row>
    <row r="30" spans="1:7" x14ac:dyDescent="0.2">
      <c r="A30" s="15" t="s">
        <v>21</v>
      </c>
      <c r="B30" s="16" t="s">
        <v>56</v>
      </c>
      <c r="C30" s="25" t="str">
        <f t="shared" si="1"/>
        <v>20.000</v>
      </c>
      <c r="D30" s="25" t="str">
        <f t="shared" si="1"/>
        <v>20.000</v>
      </c>
      <c r="E30" s="34" t="str">
        <f t="shared" si="1"/>
        <v>20.000</v>
      </c>
      <c r="F30" s="34" t="str">
        <f t="shared" si="1"/>
        <v>20.000</v>
      </c>
      <c r="G30" s="34" t="str">
        <f t="shared" si="1"/>
        <v>20.000</v>
      </c>
    </row>
    <row r="31" spans="1:7" x14ac:dyDescent="0.2">
      <c r="A31" s="36" t="s">
        <v>22</v>
      </c>
      <c r="B31" s="37" t="s">
        <v>58</v>
      </c>
      <c r="C31" s="38" t="s">
        <v>61</v>
      </c>
      <c r="D31" s="38" t="s">
        <v>61</v>
      </c>
      <c r="E31" s="38" t="s">
        <v>61</v>
      </c>
      <c r="F31" s="38" t="s">
        <v>61</v>
      </c>
      <c r="G31" s="38" t="s">
        <v>61</v>
      </c>
    </row>
    <row r="32" spans="1:7" x14ac:dyDescent="0.2">
      <c r="A32" s="20"/>
      <c r="B32" s="20"/>
      <c r="C32" s="21"/>
      <c r="D32" s="21"/>
      <c r="E32" s="34"/>
      <c r="F32" s="34"/>
      <c r="G32" s="34"/>
    </row>
  </sheetData>
  <pageMargins left="0" right="0" top="0" bottom="0" header="0.31496062992125984" footer="0.31496062992125984"/>
  <pageSetup paperSize="9" scale="80" orientation="portrait" verticalDpi="0" r:id="rId1"/>
  <ignoredErrors>
    <ignoredError sqref="C10:G10 C12:G13 C11:F11 C15:G15 C14:F14 C18:G32 C16:F16 C17:F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020 06 - konačno plan</vt:lpstr>
      <vt:lpstr>'020 06 - konačno plan'!Podrucje_ispisa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Kristina Horvatić</cp:lastModifiedBy>
  <cp:lastPrinted>2021-12-29T13:43:47Z</cp:lastPrinted>
  <dcterms:modified xsi:type="dcterms:W3CDTF">2022-01-03T13:10:48Z</dcterms:modified>
</cp:coreProperties>
</file>