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orvatic\Desktop\2021 za web\"/>
    </mc:Choice>
  </mc:AlternateContent>
  <bookViews>
    <workbookView xWindow="0" yWindow="0" windowWidth="28800" windowHeight="11835"/>
  </bookViews>
  <sheets>
    <sheet name="020 42 - konačan plan" sheetId="6" r:id="rId1"/>
  </sheets>
  <definedNames>
    <definedName name="_xlnm.Print_Area" localSheetId="0">'020 42 - konačan plan'!$A$1:$H$27</definedName>
  </definedNames>
  <calcPr calcId="162913"/>
</workbook>
</file>

<file path=xl/calcChain.xml><?xml version="1.0" encoding="utf-8"?>
<calcChain xmlns="http://schemas.openxmlformats.org/spreadsheetml/2006/main">
  <c r="H26" i="6" l="1"/>
  <c r="H24" i="6"/>
  <c r="H23" i="6" s="1"/>
  <c r="H22" i="6" s="1"/>
  <c r="H20" i="6"/>
  <c r="H18" i="6"/>
  <c r="H12" i="6"/>
  <c r="H8" i="6"/>
  <c r="H7" i="6" s="1"/>
  <c r="G26" i="6"/>
  <c r="G23" i="6" s="1"/>
  <c r="F26" i="6"/>
  <c r="E26" i="6"/>
  <c r="D26" i="6"/>
  <c r="C26" i="6"/>
  <c r="C23" i="6" s="1"/>
  <c r="G24" i="6"/>
  <c r="F24" i="6"/>
  <c r="E24" i="6"/>
  <c r="D24" i="6"/>
  <c r="D23" i="6" s="1"/>
  <c r="D22" i="6" s="1"/>
  <c r="C24" i="6"/>
  <c r="F23" i="6"/>
  <c r="E23" i="6"/>
  <c r="E22" i="6" s="1"/>
  <c r="F22" i="6"/>
  <c r="G20" i="6"/>
  <c r="F20" i="6"/>
  <c r="E20" i="6"/>
  <c r="D20" i="6"/>
  <c r="C20" i="6"/>
  <c r="G18" i="6"/>
  <c r="F18" i="6"/>
  <c r="E18" i="6"/>
  <c r="D18" i="6"/>
  <c r="D7" i="6" s="1"/>
  <c r="C18" i="6"/>
  <c r="G12" i="6"/>
  <c r="F12" i="6"/>
  <c r="E12" i="6"/>
  <c r="E7" i="6" s="1"/>
  <c r="D12" i="6"/>
  <c r="C12" i="6"/>
  <c r="G8" i="6"/>
  <c r="F8" i="6"/>
  <c r="F7" i="6" s="1"/>
  <c r="E8" i="6"/>
  <c r="D8" i="6"/>
  <c r="C8" i="6"/>
  <c r="G7" i="6"/>
  <c r="G6" i="6" s="1"/>
  <c r="C7" i="6"/>
  <c r="C6" i="6" s="1"/>
  <c r="H3" i="6" l="1"/>
  <c r="H6" i="6"/>
  <c r="H5" i="6" s="1"/>
  <c r="H4" i="6" s="1"/>
  <c r="H2" i="6" s="1"/>
  <c r="C5" i="6"/>
  <c r="C4" i="6" s="1"/>
  <c r="C2" i="6" s="1"/>
  <c r="E6" i="6"/>
  <c r="E5" i="6" s="1"/>
  <c r="E4" i="6" s="1"/>
  <c r="E2" i="6" s="1"/>
  <c r="E3" i="6"/>
  <c r="D3" i="6"/>
  <c r="D6" i="6"/>
  <c r="D5" i="6" s="1"/>
  <c r="D4" i="6" s="1"/>
  <c r="D2" i="6" s="1"/>
  <c r="F3" i="6"/>
  <c r="F6" i="6"/>
  <c r="F5" i="6" s="1"/>
  <c r="F4" i="6" s="1"/>
  <c r="F2" i="6" s="1"/>
  <c r="C22" i="6"/>
  <c r="C3" i="6"/>
  <c r="G3" i="6"/>
  <c r="G22" i="6"/>
  <c r="G5" i="6" s="1"/>
  <c r="G4" i="6" s="1"/>
  <c r="G2" i="6" s="1"/>
</calcChain>
</file>

<file path=xl/sharedStrings.xml><?xml version="1.0" encoding="utf-8"?>
<sst xmlns="http://schemas.openxmlformats.org/spreadsheetml/2006/main" count="106" uniqueCount="62">
  <si>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</si>
  <si>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</si>
  <si>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za protokol</t>
    </r>
  </si>
  <si>
    <t>11</t>
  </si>
  <si>
    <t>Opći prihodi i primici</t>
  </si>
  <si>
    <t>21</t>
  </si>
  <si>
    <t>POLITIČKI SUSTAV</t>
  </si>
  <si>
    <t>PRUŽANJE PODRŠKE RADU VLADE REPUBLIKE HRVATSKE</t>
  </si>
  <si>
    <t>A686000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</si>
  <si>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</si>
  <si>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</si>
  <si>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</si>
  <si>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</si>
  <si>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</si>
  <si>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</si>
  <si>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1.377.000</t>
  </si>
  <si>
    <t>312</t>
  </si>
  <si>
    <t>Ostali rashodi za zaposlene</t>
  </si>
  <si>
    <t>31.300</t>
  </si>
  <si>
    <t>313</t>
  </si>
  <si>
    <t>Doprinosi na plaće</t>
  </si>
  <si>
    <t>228.000</t>
  </si>
  <si>
    <t>32</t>
  </si>
  <si>
    <t>Materijalni rashodi</t>
  </si>
  <si>
    <t>321</t>
  </si>
  <si>
    <t>Naknade troškova zaposlenima</t>
  </si>
  <si>
    <t>267.400</t>
  </si>
  <si>
    <t>322</t>
  </si>
  <si>
    <t>Rashodi za materijal i energiju</t>
  </si>
  <si>
    <t>56.550</t>
  </si>
  <si>
    <t>323</t>
  </si>
  <si>
    <t>Rashodi za usluge</t>
  </si>
  <si>
    <t>85.950</t>
  </si>
  <si>
    <t>324</t>
  </si>
  <si>
    <t>Naknade troškova osobama izvan radnog odnosa</t>
  </si>
  <si>
    <t>5.000</t>
  </si>
  <si>
    <t>329</t>
  </si>
  <si>
    <t>Ostali nespomenuti rashodi poslovanja</t>
  </si>
  <si>
    <t>141.100</t>
  </si>
  <si>
    <t>34</t>
  </si>
  <si>
    <t>Financijski rashodi</t>
  </si>
  <si>
    <t>2.505</t>
  </si>
  <si>
    <t>343</t>
  </si>
  <si>
    <t>Ostali financijski rashodi</t>
  </si>
  <si>
    <t>42</t>
  </si>
  <si>
    <t>Rashodi za nabavu proizvedene dugotrajne imovine</t>
  </si>
  <si>
    <t>2.000</t>
  </si>
  <si>
    <t>422</t>
  </si>
  <si>
    <t>Postrojenja i oprema</t>
  </si>
  <si>
    <t>K686009</t>
  </si>
  <si>
    <t>INFORMATIZACIJA UREDA ZA PROTOKOL</t>
  </si>
  <si>
    <t>41</t>
  </si>
  <si>
    <t>Rashodi za nabavu neproizvedene dugotrajne imovine</t>
  </si>
  <si>
    <t>3.500</t>
  </si>
  <si>
    <t>412</t>
  </si>
  <si>
    <t>Nematerijalna imovina</t>
  </si>
  <si>
    <t>02042</t>
  </si>
  <si>
    <t>Plan 2021. nakon 1. reblanasa</t>
  </si>
  <si>
    <t>Plan 2021. nakon 2. reblanasa</t>
  </si>
  <si>
    <t xml:space="preserve">Početni plan 2021. </t>
  </si>
  <si>
    <t>Plan 2021. nakon prenamjene 5%</t>
  </si>
  <si>
    <t xml:space="preserve">Konačan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</si>
</sst>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/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7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4" fillId="0" borderId="0" xfId="0" applyFont="1" applyAlignment="1">
      <alignment horizontal="left"/>
    </xf>
    <xf numFmtId="0" fontId="1" fillId="0" borderId="9" xfId="0" applyFont="1" applyFill="1" applyBorder="1" applyAlignment="1">
      <alignment horizontal="left" vertical="top" wrapText="1" readingOrder="1"/>
    </xf>
    <xf numFmtId="3" fontId="2" fillId="0" borderId="9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8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2" fillId="0" borderId="11" xfId="0" applyFont="1" applyFill="1" applyBorder="1" applyAlignment="1">
      <alignment horizontal="left" vertical="top" wrapText="1" indent="5" readingOrder="1"/>
    </xf>
    <xf numFmtId="0" fontId="2" fillId="0" borderId="11" xfId="0" applyFont="1" applyBorder="1" applyAlignment="1"/>
    <xf numFmtId="3" fontId="2" fillId="0" borderId="11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J25" sqref="J25"/>
    </sheetView>
  </sheetViews>
  <sheetFormatPr defaultColWidth="67.85546875" defaultRowHeight="12.75" x14ac:dyDescent="0.2"/>
  <cols>
    <col min="1" max="1" width="15.7109375" style="1" customWidth="1"/>
    <col min="2" max="2" width="41.7109375" style="1" customWidth="1"/>
    <col min="3" max="4" width="13.7109375" style="2" customWidth="1"/>
    <col min="5" max="8" width="13.7109375" style="29" customWidth="1"/>
    <col min="9" max="10" width="13.7109375" customWidth="1"/>
  </cols>
  <sheetData>
    <row r="1" spans="1:8" ht="36" x14ac:dyDescent="0.2">
      <c r="A1" s="27" t="s">
        <v>0</v>
      </c>
      <c r="B1" s="27" t="s">
        <v>1</v>
      </c>
      <c r="C1" s="28" t="s">
        <v>59</v>
      </c>
      <c r="D1" s="28" t="s">
        <v>57</v>
      </c>
      <c r="E1" s="28" t="s">
        <v>58</v>
      </c>
      <c r="F1" s="28" t="s">
        <v>60</v>
      </c>
      <c r="G1" s="28" t="s">
        <v>60</v>
      </c>
      <c r="H1" s="28" t="s">
        <v>61</v>
      </c>
    </row>
    <row r="2" spans="1:8" x14ac:dyDescent="0.2">
      <c r="A2" s="18" t="s">
        <v>56</v>
      </c>
      <c r="B2" s="4" t="s">
        <v>2</v>
      </c>
      <c r="C2" s="31">
        <f t="shared" ref="C2:H2" si="0">C4</f>
        <v>2205305</v>
      </c>
      <c r="D2" s="31">
        <f t="shared" si="0"/>
        <v>1923305</v>
      </c>
      <c r="E2" s="32">
        <f t="shared" si="0"/>
        <v>1963305</v>
      </c>
      <c r="F2" s="32">
        <f t="shared" si="0"/>
        <v>1963305</v>
      </c>
      <c r="G2" s="32">
        <f t="shared" si="0"/>
        <v>1961740</v>
      </c>
      <c r="H2" s="32">
        <f t="shared" si="0"/>
        <v>1918305</v>
      </c>
    </row>
    <row r="3" spans="1:8" x14ac:dyDescent="0.2">
      <c r="A3" s="11" t="s">
        <v>3</v>
      </c>
      <c r="B3" s="3" t="s">
        <v>4</v>
      </c>
      <c r="C3" s="19">
        <f t="shared" ref="C3:H3" si="1">C7+C23</f>
        <v>2205305</v>
      </c>
      <c r="D3" s="19">
        <f t="shared" si="1"/>
        <v>1923305</v>
      </c>
      <c r="E3" s="30">
        <f t="shared" si="1"/>
        <v>1963305</v>
      </c>
      <c r="F3" s="30">
        <f t="shared" si="1"/>
        <v>1963305</v>
      </c>
      <c r="G3" s="30">
        <f t="shared" si="1"/>
        <v>1961740</v>
      </c>
      <c r="H3" s="30">
        <f t="shared" si="1"/>
        <v>1918305</v>
      </c>
    </row>
    <row r="4" spans="1:8" x14ac:dyDescent="0.2">
      <c r="A4" s="12" t="s">
        <v>5</v>
      </c>
      <c r="B4" s="4" t="s">
        <v>6</v>
      </c>
      <c r="C4" s="19">
        <f t="shared" ref="C4:H4" si="2">C5</f>
        <v>2205305</v>
      </c>
      <c r="D4" s="19">
        <f t="shared" si="2"/>
        <v>1923305</v>
      </c>
      <c r="E4" s="30">
        <f t="shared" si="2"/>
        <v>1963305</v>
      </c>
      <c r="F4" s="30">
        <f t="shared" si="2"/>
        <v>1963305</v>
      </c>
      <c r="G4" s="30">
        <f t="shared" si="2"/>
        <v>1961740</v>
      </c>
      <c r="H4" s="30">
        <f t="shared" si="2"/>
        <v>1918305</v>
      </c>
    </row>
    <row r="5" spans="1:8" ht="24" x14ac:dyDescent="0.2">
      <c r="A5" s="12">
        <v>2107</v>
      </c>
      <c r="B5" s="5" t="s">
        <v>7</v>
      </c>
      <c r="C5" s="19">
        <f t="shared" ref="C5:H5" si="3">SUM(C6+C22)</f>
        <v>2205305</v>
      </c>
      <c r="D5" s="19">
        <f t="shared" si="3"/>
        <v>1923305</v>
      </c>
      <c r="E5" s="30">
        <f t="shared" si="3"/>
        <v>1963305</v>
      </c>
      <c r="F5" s="30">
        <f t="shared" si="3"/>
        <v>1963305</v>
      </c>
      <c r="G5" s="30">
        <f t="shared" si="3"/>
        <v>1961740</v>
      </c>
      <c r="H5" s="30">
        <f t="shared" si="3"/>
        <v>1918305</v>
      </c>
    </row>
    <row r="6" spans="1:8" x14ac:dyDescent="0.2">
      <c r="A6" s="13" t="s">
        <v>8</v>
      </c>
      <c r="B6" s="6" t="s">
        <v>9</v>
      </c>
      <c r="C6" s="20">
        <f t="shared" ref="C6:H6" si="4">SUM(C7)</f>
        <v>2196805</v>
      </c>
      <c r="D6" s="20">
        <f t="shared" si="4"/>
        <v>1914805</v>
      </c>
      <c r="E6" s="30">
        <f t="shared" si="4"/>
        <v>1949805</v>
      </c>
      <c r="F6" s="30">
        <f t="shared" si="4"/>
        <v>1949805</v>
      </c>
      <c r="G6" s="30">
        <f t="shared" si="4"/>
        <v>1948240</v>
      </c>
      <c r="H6" s="30">
        <f t="shared" si="4"/>
        <v>1904805</v>
      </c>
    </row>
    <row r="7" spans="1:8" x14ac:dyDescent="0.2">
      <c r="A7" s="14" t="s">
        <v>3</v>
      </c>
      <c r="B7" s="7" t="s">
        <v>10</v>
      </c>
      <c r="C7" s="21">
        <f t="shared" ref="C7:H7" si="5">SUM(C8+C12+C18+C20)</f>
        <v>2196805</v>
      </c>
      <c r="D7" s="21">
        <f t="shared" si="5"/>
        <v>1914805</v>
      </c>
      <c r="E7" s="30">
        <f t="shared" si="5"/>
        <v>1949805</v>
      </c>
      <c r="F7" s="30">
        <f t="shared" si="5"/>
        <v>1949805</v>
      </c>
      <c r="G7" s="30">
        <f t="shared" si="5"/>
        <v>1948240</v>
      </c>
      <c r="H7" s="30">
        <f t="shared" si="5"/>
        <v>1904805</v>
      </c>
    </row>
    <row r="8" spans="1:8" x14ac:dyDescent="0.2">
      <c r="A8" s="15" t="s">
        <v>11</v>
      </c>
      <c r="B8" s="8" t="s">
        <v>12</v>
      </c>
      <c r="C8" s="21">
        <f t="shared" ref="C8:H8" si="6">SUM(C9+C10+C11)</f>
        <v>1636300</v>
      </c>
      <c r="D8" s="21">
        <f t="shared" si="6"/>
        <v>1375300</v>
      </c>
      <c r="E8" s="30">
        <f t="shared" si="6"/>
        <v>1355300</v>
      </c>
      <c r="F8" s="30">
        <f t="shared" si="6"/>
        <v>1295300</v>
      </c>
      <c r="G8" s="30">
        <f t="shared" si="6"/>
        <v>1293735</v>
      </c>
      <c r="H8" s="30">
        <f t="shared" si="6"/>
        <v>1250300</v>
      </c>
    </row>
    <row r="9" spans="1:8" x14ac:dyDescent="0.2">
      <c r="A9" s="16" t="s">
        <v>13</v>
      </c>
      <c r="B9" s="8" t="s">
        <v>14</v>
      </c>
      <c r="C9" s="21" t="s">
        <v>15</v>
      </c>
      <c r="D9" s="21">
        <v>1151000</v>
      </c>
      <c r="E9" s="30">
        <v>1136000</v>
      </c>
      <c r="F9" s="30">
        <v>1079200</v>
      </c>
      <c r="G9" s="30">
        <v>1079200</v>
      </c>
      <c r="H9" s="30">
        <v>1048200</v>
      </c>
    </row>
    <row r="10" spans="1:8" x14ac:dyDescent="0.2">
      <c r="A10" s="16" t="s">
        <v>16</v>
      </c>
      <c r="B10" s="8" t="s">
        <v>17</v>
      </c>
      <c r="C10" s="22" t="s">
        <v>18</v>
      </c>
      <c r="D10" s="22" t="s">
        <v>18</v>
      </c>
      <c r="E10" s="30" t="s">
        <v>18</v>
      </c>
      <c r="F10" s="30" t="s">
        <v>18</v>
      </c>
      <c r="G10" s="30">
        <v>29735</v>
      </c>
      <c r="H10" s="30">
        <v>28300</v>
      </c>
    </row>
    <row r="11" spans="1:8" x14ac:dyDescent="0.2">
      <c r="A11" s="16" t="s">
        <v>19</v>
      </c>
      <c r="B11" s="9" t="s">
        <v>20</v>
      </c>
      <c r="C11" s="23" t="s">
        <v>21</v>
      </c>
      <c r="D11" s="23">
        <v>193000</v>
      </c>
      <c r="E11" s="30">
        <v>188000</v>
      </c>
      <c r="F11" s="30">
        <v>184800</v>
      </c>
      <c r="G11" s="30">
        <v>184800</v>
      </c>
      <c r="H11" s="30">
        <v>173800</v>
      </c>
    </row>
    <row r="12" spans="1:8" x14ac:dyDescent="0.2">
      <c r="A12" s="15" t="s">
        <v>22</v>
      </c>
      <c r="B12" s="8" t="s">
        <v>23</v>
      </c>
      <c r="C12" s="21">
        <f t="shared" ref="C12:H12" si="7">SUM(C13+C14+C15+C16+C17)</f>
        <v>556000</v>
      </c>
      <c r="D12" s="21">
        <f t="shared" si="7"/>
        <v>535000</v>
      </c>
      <c r="E12" s="30">
        <f t="shared" si="7"/>
        <v>590000</v>
      </c>
      <c r="F12" s="30">
        <f t="shared" si="7"/>
        <v>650000</v>
      </c>
      <c r="G12" s="30">
        <f t="shared" si="7"/>
        <v>650000</v>
      </c>
      <c r="H12" s="30">
        <f t="shared" si="7"/>
        <v>650000</v>
      </c>
    </row>
    <row r="13" spans="1:8" x14ac:dyDescent="0.2">
      <c r="A13" s="16" t="s">
        <v>24</v>
      </c>
      <c r="B13" s="8" t="s">
        <v>25</v>
      </c>
      <c r="C13" s="21" t="s">
        <v>26</v>
      </c>
      <c r="D13" s="21" t="s">
        <v>26</v>
      </c>
      <c r="E13" s="30" t="s">
        <v>26</v>
      </c>
      <c r="F13" s="30" t="s">
        <v>26</v>
      </c>
      <c r="G13" s="30" t="s">
        <v>26</v>
      </c>
      <c r="H13" s="30" t="s">
        <v>26</v>
      </c>
    </row>
    <row r="14" spans="1:8" x14ac:dyDescent="0.2">
      <c r="A14" s="16" t="s">
        <v>27</v>
      </c>
      <c r="B14" s="8" t="s">
        <v>28</v>
      </c>
      <c r="C14" s="21" t="s">
        <v>29</v>
      </c>
      <c r="D14" s="21">
        <v>35550</v>
      </c>
      <c r="E14" s="30">
        <v>40550</v>
      </c>
      <c r="F14" s="30">
        <v>40550</v>
      </c>
      <c r="G14" s="30">
        <v>40550</v>
      </c>
      <c r="H14" s="30">
        <v>40550</v>
      </c>
    </row>
    <row r="15" spans="1:8" x14ac:dyDescent="0.2">
      <c r="A15" s="16" t="s">
        <v>30</v>
      </c>
      <c r="B15" s="8" t="s">
        <v>31</v>
      </c>
      <c r="C15" s="21" t="s">
        <v>32</v>
      </c>
      <c r="D15" s="21" t="s">
        <v>32</v>
      </c>
      <c r="E15" s="30" t="s">
        <v>32</v>
      </c>
      <c r="F15" s="30" t="s">
        <v>32</v>
      </c>
      <c r="G15" s="30" t="s">
        <v>32</v>
      </c>
      <c r="H15" s="30" t="s">
        <v>32</v>
      </c>
    </row>
    <row r="16" spans="1:8" x14ac:dyDescent="0.2">
      <c r="A16" s="16" t="s">
        <v>33</v>
      </c>
      <c r="B16" s="8" t="s">
        <v>34</v>
      </c>
      <c r="C16" s="21" t="s">
        <v>35</v>
      </c>
      <c r="D16" s="21" t="s">
        <v>35</v>
      </c>
      <c r="E16" s="30" t="s">
        <v>35</v>
      </c>
      <c r="F16" s="30" t="s">
        <v>35</v>
      </c>
      <c r="G16" s="30" t="s">
        <v>35</v>
      </c>
      <c r="H16" s="30" t="s">
        <v>35</v>
      </c>
    </row>
    <row r="17" spans="1:8" x14ac:dyDescent="0.2">
      <c r="A17" s="16" t="s">
        <v>36</v>
      </c>
      <c r="B17" s="9" t="s">
        <v>37</v>
      </c>
      <c r="C17" s="23" t="s">
        <v>38</v>
      </c>
      <c r="D17" s="23" t="s">
        <v>38</v>
      </c>
      <c r="E17" s="30">
        <v>191100</v>
      </c>
      <c r="F17" s="30">
        <v>251100</v>
      </c>
      <c r="G17" s="30">
        <v>251100</v>
      </c>
      <c r="H17" s="30">
        <v>251100</v>
      </c>
    </row>
    <row r="18" spans="1:8" x14ac:dyDescent="0.2">
      <c r="A18" s="15" t="s">
        <v>39</v>
      </c>
      <c r="B18" s="8" t="s">
        <v>40</v>
      </c>
      <c r="C18" s="21" t="str">
        <f t="shared" ref="C18:H18" si="8">C19</f>
        <v>2.505</v>
      </c>
      <c r="D18" s="21" t="str">
        <f t="shared" si="8"/>
        <v>2.505</v>
      </c>
      <c r="E18" s="30" t="str">
        <f t="shared" si="8"/>
        <v>2.505</v>
      </c>
      <c r="F18" s="30" t="str">
        <f t="shared" si="8"/>
        <v>2.505</v>
      </c>
      <c r="G18" s="30" t="str">
        <f t="shared" si="8"/>
        <v>2.505</v>
      </c>
      <c r="H18" s="30" t="str">
        <f t="shared" si="8"/>
        <v>2.505</v>
      </c>
    </row>
    <row r="19" spans="1:8" x14ac:dyDescent="0.2">
      <c r="A19" s="16" t="s">
        <v>42</v>
      </c>
      <c r="B19" s="9" t="s">
        <v>43</v>
      </c>
      <c r="C19" s="23" t="s">
        <v>41</v>
      </c>
      <c r="D19" s="23" t="s">
        <v>41</v>
      </c>
      <c r="E19" s="30" t="s">
        <v>41</v>
      </c>
      <c r="F19" s="30" t="s">
        <v>41</v>
      </c>
      <c r="G19" s="30" t="s">
        <v>41</v>
      </c>
      <c r="H19" s="30" t="s">
        <v>41</v>
      </c>
    </row>
    <row r="20" spans="1:8" x14ac:dyDescent="0.2">
      <c r="A20" s="15" t="s">
        <v>44</v>
      </c>
      <c r="B20" s="8" t="s">
        <v>45</v>
      </c>
      <c r="C20" s="21" t="str">
        <f t="shared" ref="C20:H20" si="9">C21</f>
        <v>2.000</v>
      </c>
      <c r="D20" s="21" t="str">
        <f t="shared" si="9"/>
        <v>2.000</v>
      </c>
      <c r="E20" s="30" t="str">
        <f t="shared" si="9"/>
        <v>2.000</v>
      </c>
      <c r="F20" s="30" t="str">
        <f t="shared" si="9"/>
        <v>2.000</v>
      </c>
      <c r="G20" s="30" t="str">
        <f t="shared" si="9"/>
        <v>2.000</v>
      </c>
      <c r="H20" s="30" t="str">
        <f t="shared" si="9"/>
        <v>2.000</v>
      </c>
    </row>
    <row r="21" spans="1:8" x14ac:dyDescent="0.2">
      <c r="A21" s="16" t="s">
        <v>47</v>
      </c>
      <c r="B21" s="9" t="s">
        <v>48</v>
      </c>
      <c r="C21" s="23" t="s">
        <v>46</v>
      </c>
      <c r="D21" s="23" t="s">
        <v>46</v>
      </c>
      <c r="E21" s="30" t="s">
        <v>46</v>
      </c>
      <c r="F21" s="30" t="s">
        <v>46</v>
      </c>
      <c r="G21" s="30" t="s">
        <v>46</v>
      </c>
      <c r="H21" s="30" t="s">
        <v>46</v>
      </c>
    </row>
    <row r="22" spans="1:8" x14ac:dyDescent="0.2">
      <c r="A22" s="13" t="s">
        <v>49</v>
      </c>
      <c r="B22" s="6" t="s">
        <v>50</v>
      </c>
      <c r="C22" s="20">
        <f t="shared" ref="C22:H22" si="10">C23</f>
        <v>8500</v>
      </c>
      <c r="D22" s="20">
        <f t="shared" si="10"/>
        <v>8500</v>
      </c>
      <c r="E22" s="30">
        <f t="shared" si="10"/>
        <v>13500</v>
      </c>
      <c r="F22" s="30">
        <f t="shared" si="10"/>
        <v>13500</v>
      </c>
      <c r="G22" s="30">
        <f t="shared" si="10"/>
        <v>13500</v>
      </c>
      <c r="H22" s="30">
        <f t="shared" si="10"/>
        <v>13500</v>
      </c>
    </row>
    <row r="23" spans="1:8" x14ac:dyDescent="0.2">
      <c r="A23" s="14" t="s">
        <v>3</v>
      </c>
      <c r="B23" s="7" t="s">
        <v>10</v>
      </c>
      <c r="C23" s="21">
        <f t="shared" ref="C23:H23" si="11">SUM(C24+C26)</f>
        <v>8500</v>
      </c>
      <c r="D23" s="21">
        <f t="shared" si="11"/>
        <v>8500</v>
      </c>
      <c r="E23" s="30">
        <f t="shared" si="11"/>
        <v>13500</v>
      </c>
      <c r="F23" s="30">
        <f t="shared" si="11"/>
        <v>13500</v>
      </c>
      <c r="G23" s="30">
        <f t="shared" si="11"/>
        <v>13500</v>
      </c>
      <c r="H23" s="30">
        <f t="shared" si="11"/>
        <v>13500</v>
      </c>
    </row>
    <row r="24" spans="1:8" x14ac:dyDescent="0.2">
      <c r="A24" s="15" t="s">
        <v>51</v>
      </c>
      <c r="B24" s="8" t="s">
        <v>52</v>
      </c>
      <c r="C24" s="21" t="str">
        <f t="shared" ref="C24:H24" si="12">C25</f>
        <v>3.500</v>
      </c>
      <c r="D24" s="21" t="str">
        <f t="shared" si="12"/>
        <v>3.500</v>
      </c>
      <c r="E24" s="30" t="str">
        <f t="shared" si="12"/>
        <v>3.500</v>
      </c>
      <c r="F24" s="30" t="str">
        <f t="shared" si="12"/>
        <v>3.500</v>
      </c>
      <c r="G24" s="30" t="str">
        <f t="shared" si="12"/>
        <v>3.500</v>
      </c>
      <c r="H24" s="30" t="str">
        <f t="shared" si="12"/>
        <v>3.500</v>
      </c>
    </row>
    <row r="25" spans="1:8" x14ac:dyDescent="0.2">
      <c r="A25" s="16" t="s">
        <v>54</v>
      </c>
      <c r="B25" s="9" t="s">
        <v>55</v>
      </c>
      <c r="C25" s="23" t="s">
        <v>53</v>
      </c>
      <c r="D25" s="23" t="s">
        <v>53</v>
      </c>
      <c r="E25" s="30" t="s">
        <v>53</v>
      </c>
      <c r="F25" s="30" t="s">
        <v>53</v>
      </c>
      <c r="G25" s="30" t="s">
        <v>53</v>
      </c>
      <c r="H25" s="30" t="s">
        <v>53</v>
      </c>
    </row>
    <row r="26" spans="1:8" x14ac:dyDescent="0.2">
      <c r="A26" s="15" t="s">
        <v>44</v>
      </c>
      <c r="B26" s="8" t="s">
        <v>45</v>
      </c>
      <c r="C26" s="21" t="str">
        <f t="shared" ref="C26:H26" si="13">C27</f>
        <v>5.000</v>
      </c>
      <c r="D26" s="21" t="str">
        <f t="shared" si="13"/>
        <v>5.000</v>
      </c>
      <c r="E26" s="30">
        <f t="shared" si="13"/>
        <v>10000</v>
      </c>
      <c r="F26" s="30">
        <f t="shared" si="13"/>
        <v>10000</v>
      </c>
      <c r="G26" s="30">
        <f t="shared" si="13"/>
        <v>10000</v>
      </c>
      <c r="H26" s="30">
        <f t="shared" si="13"/>
        <v>10000</v>
      </c>
    </row>
    <row r="27" spans="1:8" x14ac:dyDescent="0.2">
      <c r="A27" s="33" t="s">
        <v>47</v>
      </c>
      <c r="B27" s="34" t="s">
        <v>48</v>
      </c>
      <c r="C27" s="35" t="s">
        <v>35</v>
      </c>
      <c r="D27" s="35" t="s">
        <v>35</v>
      </c>
      <c r="E27" s="35">
        <v>10000</v>
      </c>
      <c r="F27" s="35">
        <v>10000</v>
      </c>
      <c r="G27" s="35">
        <v>10000</v>
      </c>
      <c r="H27" s="35">
        <v>10000</v>
      </c>
    </row>
    <row r="28" spans="1:8" x14ac:dyDescent="0.2">
      <c r="A28" s="10"/>
      <c r="B28" s="10"/>
      <c r="C28" s="24"/>
      <c r="D28" s="24"/>
    </row>
    <row r="29" spans="1:8" x14ac:dyDescent="0.2">
      <c r="A29" s="17"/>
      <c r="B29" s="17"/>
      <c r="C29" s="25"/>
      <c r="D29" s="25"/>
    </row>
    <row r="30" spans="1:8" x14ac:dyDescent="0.2">
      <c r="C30" s="26"/>
      <c r="D30" s="26"/>
    </row>
    <row r="31" spans="1:8" x14ac:dyDescent="0.2">
      <c r="C31" s="26"/>
      <c r="D31" s="26"/>
    </row>
  </sheetData>
  <pageMargins left="0" right="0" top="0" bottom="0" header="0.31496062992125984" footer="0.31496062992125984"/>
  <pageSetup paperSize="9" scale="70" orientation="portrait" r:id="rId1"/>
  <ignoredErrors>
    <ignoredError sqref="C12:H17 C19:H22 C9:G9 C10:G10 C11:G11" numberStoredAsText="1"/>
    <ignoredError sqref="C23:H25 C27:H27" numberStoredAsText="1" formula="1"/>
    <ignoredError sqref="C26: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42 - konačan plan</vt:lpstr>
      <vt:lpstr>'020 42 - konačan plan'!Podrucje_ispisa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2022-01-03T11:27:10Z</cp:lastPrinted>
  <dcterms:modified xsi:type="dcterms:W3CDTF">2022-01-03T13:11:57Z</dcterms:modified>
</cp:coreProperties>
</file>